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firstSheet="2" activeTab="7"/>
  </bookViews>
  <sheets>
    <sheet name="Členství KFS a OFS 2016" sheetId="1" r:id="rId1"/>
    <sheet name="Členství KFS a OFS 2017" sheetId="2" r:id="rId2"/>
    <sheet name="Členství KFS a OFS 2018" sheetId="3" r:id="rId3"/>
    <sheet name="Členství KFS a OFS 2019" sheetId="4" r:id="rId4"/>
    <sheet name="Členství KFS a OFS 2020" sheetId="5" r:id="rId5"/>
    <sheet name="Členství KFS a OFS 2021" sheetId="6" r:id="rId6"/>
    <sheet name="List1" sheetId="7" r:id="rId7"/>
    <sheet name="Členství KFS a OFS 2022" sheetId="8" r:id="rId8"/>
  </sheets>
  <definedNames/>
  <calcPr fullCalcOnLoad="1"/>
</workbook>
</file>

<file path=xl/comments1.xml><?xml version="1.0" encoding="utf-8"?>
<comments xmlns="http://schemas.openxmlformats.org/spreadsheetml/2006/main">
  <authors>
    <author>sobotkoval</author>
  </authors>
  <commentList>
    <comment ref="K11" authorId="0">
      <text>
        <r>
          <rPr>
            <b/>
            <sz val="9"/>
            <rFont val="Tahoma"/>
            <family val="0"/>
          </rPr>
          <t>Počet obyvatel v Krajích k 1.1.2017 dle ČSÚ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sobotkoval</author>
  </authors>
  <commentList>
    <comment ref="I3" authorId="0">
      <text>
        <r>
          <rPr>
            <b/>
            <sz val="9"/>
            <rFont val="Tahoma"/>
            <family val="0"/>
          </rPr>
          <t>K 1.7.2017</t>
        </r>
        <r>
          <rPr>
            <sz val="9"/>
            <rFont val="Tahoma"/>
            <family val="0"/>
          </rPr>
          <t xml:space="preserve">
</t>
        </r>
      </text>
    </comment>
    <comment ref="L11" authorId="0">
      <text>
        <r>
          <rPr>
            <b/>
            <sz val="9"/>
            <rFont val="Tahoma"/>
            <family val="0"/>
          </rPr>
          <t xml:space="preserve">K 1.1.2018 dle ČSÚ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sobotkoval</author>
  </authors>
  <commentList>
    <comment ref="I2" authorId="0">
      <text>
        <r>
          <rPr>
            <b/>
            <sz val="9"/>
            <rFont val="Tahoma"/>
            <family val="0"/>
          </rPr>
          <t>K 1.7.2018</t>
        </r>
      </text>
    </comment>
  </commentList>
</comments>
</file>

<file path=xl/comments5.xml><?xml version="1.0" encoding="utf-8"?>
<comments xmlns="http://schemas.openxmlformats.org/spreadsheetml/2006/main">
  <authors>
    <author>sobotkoval</author>
  </authors>
  <commentList>
    <comment ref="L11" authorId="0">
      <text>
        <r>
          <rPr>
            <b/>
            <sz val="9"/>
            <rFont val="Tahoma"/>
            <family val="0"/>
          </rPr>
          <t>Data k 1.1.2020 - zatím nebyla vydaná data k 1.1.2021</t>
        </r>
      </text>
    </comment>
  </commentList>
</comments>
</file>

<file path=xl/sharedStrings.xml><?xml version="1.0" encoding="utf-8"?>
<sst xmlns="http://schemas.openxmlformats.org/spreadsheetml/2006/main" count="1512" uniqueCount="114">
  <si>
    <t>ČLENOVÉ</t>
  </si>
  <si>
    <t>HRÁČI</t>
  </si>
  <si>
    <t>HRÁČKY</t>
  </si>
  <si>
    <t>HRÁČI/KY</t>
  </si>
  <si>
    <t>CELKEM</t>
  </si>
  <si>
    <t>MUŽI</t>
  </si>
  <si>
    <t>ŽENY</t>
  </si>
  <si>
    <t>JIHOMORAVSKÝ KFS</t>
  </si>
  <si>
    <t>OFS Blansko</t>
  </si>
  <si>
    <t>OFS Břeclav</t>
  </si>
  <si>
    <t>OFS Hodonín</t>
  </si>
  <si>
    <t>OFS Vyškov</t>
  </si>
  <si>
    <t>OFS Znojmo</t>
  </si>
  <si>
    <t>OFS / KFS</t>
  </si>
  <si>
    <t>OFS Bruntál</t>
  </si>
  <si>
    <t>OFS Karviná</t>
  </si>
  <si>
    <t>OFS Nový Jičín</t>
  </si>
  <si>
    <t>OFS Opava</t>
  </si>
  <si>
    <t>MORAVSKOSLEZSKÝ KFS</t>
  </si>
  <si>
    <t>OFS Olomouc</t>
  </si>
  <si>
    <t>OFS Prostějov</t>
  </si>
  <si>
    <t>OFS Přerov</t>
  </si>
  <si>
    <t>OFS Jeseník</t>
  </si>
  <si>
    <t>OFS Šumperk</t>
  </si>
  <si>
    <t>OLOUMOUCKÝ KFS</t>
  </si>
  <si>
    <t>OFS Havlíčkův Brod</t>
  </si>
  <si>
    <t>OFS Jihlava</t>
  </si>
  <si>
    <t>OFS Pelhřimov</t>
  </si>
  <si>
    <t>OFS Třebíč</t>
  </si>
  <si>
    <t>VYSOČINA KFS</t>
  </si>
  <si>
    <t>OFS Zlín</t>
  </si>
  <si>
    <t>OFS Kroměříž</t>
  </si>
  <si>
    <t>OFS Vsetín</t>
  </si>
  <si>
    <t>ZLÍNSKÝ KFS</t>
  </si>
  <si>
    <t>PARDUBICKÝ KFS</t>
  </si>
  <si>
    <t>OFS Chrudim</t>
  </si>
  <si>
    <t>OFS Pardubice</t>
  </si>
  <si>
    <t>OFS Svitavy</t>
  </si>
  <si>
    <t>OFS Hradec Králové</t>
  </si>
  <si>
    <t>OFS Jičín</t>
  </si>
  <si>
    <t>OFS Náchod</t>
  </si>
  <si>
    <t>OFS Trutnov</t>
  </si>
  <si>
    <t>KRÁLOVÉHRADECKÝ KFS</t>
  </si>
  <si>
    <t>OFS Liberec</t>
  </si>
  <si>
    <t>OFS Semily</t>
  </si>
  <si>
    <t>LIBERECKÝ KFS</t>
  </si>
  <si>
    <t>OFS Česká Lípa</t>
  </si>
  <si>
    <t>OFS Děčín</t>
  </si>
  <si>
    <t>OFS Chomutov</t>
  </si>
  <si>
    <t>OFS Litoměřice</t>
  </si>
  <si>
    <t>OFS Louny</t>
  </si>
  <si>
    <t>OFS Most</t>
  </si>
  <si>
    <t>OFS Teplice</t>
  </si>
  <si>
    <t>ÚSTECKÝ KFS</t>
  </si>
  <si>
    <t>OFS Cheb</t>
  </si>
  <si>
    <t>OFS Karlovy Vary</t>
  </si>
  <si>
    <t>OFS Sokolov</t>
  </si>
  <si>
    <t>KARLOVARSKÝ KFS</t>
  </si>
  <si>
    <t>OFS Domažlice</t>
  </si>
  <si>
    <t>OFS Klatovy</t>
  </si>
  <si>
    <t>OFS Rokycany</t>
  </si>
  <si>
    <t>OFS Tachov</t>
  </si>
  <si>
    <t>PLZEŇSKÝ KFS</t>
  </si>
  <si>
    <t>OFS České Budějovice</t>
  </si>
  <si>
    <t>OFS Český Krumlov</t>
  </si>
  <si>
    <t>OFS Jindřichův Hradec</t>
  </si>
  <si>
    <t>OFS Písek</t>
  </si>
  <si>
    <t>OFS Prachatice</t>
  </si>
  <si>
    <t>OFS Strakonice</t>
  </si>
  <si>
    <t>OFS Tábor</t>
  </si>
  <si>
    <t>JIHOČESKÝ KFS</t>
  </si>
  <si>
    <t>OFS Benešov</t>
  </si>
  <si>
    <t>OFS Beroun</t>
  </si>
  <si>
    <t>OFS Kladno</t>
  </si>
  <si>
    <t>OFS Kolín</t>
  </si>
  <si>
    <t>OFS Kutná Hora</t>
  </si>
  <si>
    <t>OFS Mělník</t>
  </si>
  <si>
    <t>OFS Mladá Boleslav</t>
  </si>
  <si>
    <t>OFS Nymburk</t>
  </si>
  <si>
    <t>OFS Praha-východ</t>
  </si>
  <si>
    <t>OFS Praha-západ</t>
  </si>
  <si>
    <t>OFS Příbram</t>
  </si>
  <si>
    <t>OFS Rakovník</t>
  </si>
  <si>
    <t>STŘEDOČESKÝ KFS</t>
  </si>
  <si>
    <t>PRAŽSKÝ FS</t>
  </si>
  <si>
    <t>Počet obyvatel:</t>
  </si>
  <si>
    <t>% hráčů - muži</t>
  </si>
  <si>
    <t>% hráček - ženy</t>
  </si>
  <si>
    <t>% členů - muži</t>
  </si>
  <si>
    <t>% členů - ženy</t>
  </si>
  <si>
    <t>% členů - celkem</t>
  </si>
  <si>
    <t>% hráčů - celkem</t>
  </si>
  <si>
    <t>KLUBY</t>
  </si>
  <si>
    <t>POČET</t>
  </si>
  <si>
    <t>OFS Plzeň-jih</t>
  </si>
  <si>
    <t>OFS Plzeň-město</t>
  </si>
  <si>
    <t>OFS Plzeň-sever</t>
  </si>
  <si>
    <t>PŘEHLED ČLENSTVÍ KFS A OFS K 31. 12. 2016</t>
  </si>
  <si>
    <t>OFS Brno-město</t>
  </si>
  <si>
    <t>OFS Brno-venkov</t>
  </si>
  <si>
    <t>OFS Frýdek-Místek</t>
  </si>
  <si>
    <t>OFS Ostrava-město</t>
  </si>
  <si>
    <t>OFS Žďár nad Sázavou</t>
  </si>
  <si>
    <t>OFS Uherské Hradiště</t>
  </si>
  <si>
    <t>OFS Ústí nad Orlicí</t>
  </si>
  <si>
    <t>OFS Rychnov nad Kněžnou</t>
  </si>
  <si>
    <t>OFS Jablonec nad Nisou</t>
  </si>
  <si>
    <t>OFS Ústí nad Labem</t>
  </si>
  <si>
    <t>PŘEHLED ČLENSTVÍ KFS A OFS K 31. 12. 2017</t>
  </si>
  <si>
    <t>PŘEHLED ČLENSTVÍ KFS A OFS K 31. 12. 2018</t>
  </si>
  <si>
    <t>PŘEHLED ČLENSTVÍ KFS A OFS K 31. 12. 2019</t>
  </si>
  <si>
    <t>PŘEHLED ČLENSTVÍ KFS A OFS K 31. 12. 2020</t>
  </si>
  <si>
    <t>PŘEHLED ČLENSTVÍ KFS A OFS K 31. 12. 2021</t>
  </si>
  <si>
    <t>PŘEHLED ČLENSTVÍ KFS A OFS K 31. 12. 2022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</si>
</sst>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;[Red]&quot;-&quot;#,##0.00&quot; &quot;[$Kč-405]"/>
  </numFmts>
  <fonts count="60"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FFFFFF"/>
      </left>
      <right/>
      <top style="medium">
        <color rgb="FFFFFFFF"/>
      </top>
      <bottom style="thick">
        <color rgb="FFFFFFFF"/>
      </bottom>
    </border>
    <border>
      <left/>
      <right style="medium">
        <color rgb="FFFFFFFF"/>
      </right>
      <top style="medium">
        <color rgb="FFFFFFFF"/>
      </top>
      <bottom style="thick">
        <color rgb="FFFFFFF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>
      <alignment/>
      <protection/>
    </xf>
    <xf numFmtId="164" fontId="43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0" fillId="33" borderId="10" xfId="0" applyFont="1" applyFill="1" applyBorder="1" applyAlignment="1">
      <alignment/>
    </xf>
    <xf numFmtId="10" fontId="0" fillId="0" borderId="10" xfId="0" applyNumberForma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51" fillId="14" borderId="11" xfId="0" applyFont="1" applyFill="1" applyBorder="1" applyAlignment="1">
      <alignment horizontal="left" vertical="center" wrapText="1" readingOrder="1"/>
    </xf>
    <xf numFmtId="0" fontId="8" fillId="14" borderId="12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center" vertical="center" wrapText="1" readingOrder="1"/>
    </xf>
    <xf numFmtId="0" fontId="53" fillId="34" borderId="11" xfId="0" applyFont="1" applyFill="1" applyBorder="1" applyAlignment="1">
      <alignment horizontal="left" vertical="center" wrapText="1" readingOrder="1"/>
    </xf>
    <xf numFmtId="3" fontId="8" fillId="14" borderId="12" xfId="0" applyNumberFormat="1" applyFont="1" applyFill="1" applyBorder="1" applyAlignment="1">
      <alignment horizontal="center" vertical="top" wrapText="1"/>
    </xf>
    <xf numFmtId="3" fontId="52" fillId="35" borderId="11" xfId="0" applyNumberFormat="1" applyFont="1" applyFill="1" applyBorder="1" applyAlignment="1">
      <alignment horizontal="center" vertical="center" wrapText="1" readingOrder="1"/>
    </xf>
    <xf numFmtId="0" fontId="8" fillId="36" borderId="13" xfId="0" applyFont="1" applyFill="1" applyBorder="1" applyAlignment="1">
      <alignment vertical="top" wrapText="1"/>
    </xf>
    <xf numFmtId="0" fontId="52" fillId="34" borderId="11" xfId="0" applyFont="1" applyFill="1" applyBorder="1" applyAlignment="1">
      <alignment horizontal="left" vertical="center" wrapText="1" readingOrder="1"/>
    </xf>
    <xf numFmtId="0" fontId="52" fillId="37" borderId="13" xfId="0" applyFont="1" applyFill="1" applyBorder="1" applyAlignment="1">
      <alignment horizontal="left" vertical="center" wrapText="1" readingOrder="1"/>
    </xf>
    <xf numFmtId="0" fontId="52" fillId="37" borderId="13" xfId="0" applyFont="1" applyFill="1" applyBorder="1" applyAlignment="1">
      <alignment horizontal="center" vertical="center" wrapText="1" readingOrder="1"/>
    </xf>
    <xf numFmtId="3" fontId="52" fillId="34" borderId="11" xfId="0" applyNumberFormat="1" applyFont="1" applyFill="1" applyBorder="1" applyAlignment="1">
      <alignment horizontal="center" vertical="center" wrapText="1" readingOrder="1"/>
    </xf>
    <xf numFmtId="3" fontId="51" fillId="14" borderId="11" xfId="0" applyNumberFormat="1" applyFont="1" applyFill="1" applyBorder="1" applyAlignment="1">
      <alignment horizontal="center" vertical="center" wrapText="1" readingOrder="1"/>
    </xf>
    <xf numFmtId="0" fontId="52" fillId="36" borderId="0" xfId="0" applyFont="1" applyFill="1" applyAlignment="1">
      <alignment horizontal="center" vertical="center" wrapText="1" readingOrder="1"/>
    </xf>
    <xf numFmtId="0" fontId="51" fillId="14" borderId="0" xfId="0" applyFont="1" applyFill="1" applyAlignment="1">
      <alignment horizontal="center" vertical="center" wrapText="1" readingOrder="1"/>
    </xf>
    <xf numFmtId="0" fontId="51" fillId="14" borderId="14" xfId="0" applyFont="1" applyFill="1" applyBorder="1" applyAlignment="1">
      <alignment vertical="center" wrapText="1" readingOrder="1"/>
    </xf>
    <xf numFmtId="0" fontId="51" fillId="14" borderId="15" xfId="0" applyFont="1" applyFill="1" applyBorder="1" applyAlignment="1">
      <alignment vertical="center" wrapText="1" readingOrder="1"/>
    </xf>
    <xf numFmtId="0" fontId="51" fillId="14" borderId="16" xfId="0" applyFont="1" applyFill="1" applyBorder="1" applyAlignment="1">
      <alignment vertical="center" wrapText="1" readingOrder="1"/>
    </xf>
    <xf numFmtId="0" fontId="54" fillId="36" borderId="0" xfId="0" applyFont="1" applyFill="1" applyAlignment="1">
      <alignment horizontal="center" vertical="center" wrapText="1" readingOrder="1"/>
    </xf>
    <xf numFmtId="0" fontId="54" fillId="37" borderId="13" xfId="0" applyFont="1" applyFill="1" applyBorder="1" applyAlignment="1">
      <alignment horizontal="left" vertical="center" wrapText="1" readingOrder="1"/>
    </xf>
    <xf numFmtId="0" fontId="54" fillId="37" borderId="13" xfId="0" applyFont="1" applyFill="1" applyBorder="1" applyAlignment="1">
      <alignment horizontal="center" vertical="center" wrapText="1" readingOrder="1"/>
    </xf>
    <xf numFmtId="0" fontId="55" fillId="14" borderId="11" xfId="0" applyFont="1" applyFill="1" applyBorder="1" applyAlignment="1">
      <alignment horizontal="left" vertical="center" wrapText="1" readingOrder="1"/>
    </xf>
    <xf numFmtId="0" fontId="54" fillId="34" borderId="11" xfId="0" applyFont="1" applyFill="1" applyBorder="1" applyAlignment="1">
      <alignment horizontal="left" vertical="center" wrapText="1" readingOrder="1"/>
    </xf>
    <xf numFmtId="3" fontId="54" fillId="34" borderId="11" xfId="0" applyNumberFormat="1" applyFont="1" applyFill="1" applyBorder="1" applyAlignment="1">
      <alignment horizontal="center" vertical="center" wrapText="1" readingOrder="1"/>
    </xf>
    <xf numFmtId="3" fontId="54" fillId="35" borderId="11" xfId="0" applyNumberFormat="1" applyFont="1" applyFill="1" applyBorder="1" applyAlignment="1">
      <alignment horizontal="center" vertical="center" wrapText="1" readingOrder="1"/>
    </xf>
    <xf numFmtId="3" fontId="55" fillId="14" borderId="11" xfId="0" applyNumberFormat="1" applyFont="1" applyFill="1" applyBorder="1" applyAlignment="1">
      <alignment horizontal="center" vertical="center" wrapText="1" readingOrder="1"/>
    </xf>
    <xf numFmtId="0" fontId="54" fillId="34" borderId="11" xfId="0" applyFont="1" applyFill="1" applyBorder="1" applyAlignment="1">
      <alignment horizontal="center" vertical="center" wrapText="1" readingOrder="1"/>
    </xf>
    <xf numFmtId="0" fontId="55" fillId="14" borderId="14" xfId="0" applyFont="1" applyFill="1" applyBorder="1" applyAlignment="1">
      <alignment vertical="center" wrapText="1" readingOrder="1"/>
    </xf>
    <xf numFmtId="0" fontId="55" fillId="14" borderId="15" xfId="0" applyFont="1" applyFill="1" applyBorder="1" applyAlignment="1">
      <alignment vertical="center" wrapText="1" readingOrder="1"/>
    </xf>
    <xf numFmtId="0" fontId="55" fillId="14" borderId="16" xfId="0" applyFont="1" applyFill="1" applyBorder="1" applyAlignment="1">
      <alignment vertical="center" wrapText="1" readingOrder="1"/>
    </xf>
    <xf numFmtId="0" fontId="55" fillId="14" borderId="0" xfId="0" applyFont="1" applyFill="1" applyAlignment="1">
      <alignment horizontal="center" vertical="center" wrapText="1" readingOrder="1"/>
    </xf>
    <xf numFmtId="0" fontId="31" fillId="0" borderId="0" xfId="0" applyFont="1" applyAlignment="1">
      <alignment vertical="center"/>
    </xf>
    <xf numFmtId="0" fontId="15" fillId="36" borderId="13" xfId="0" applyFont="1" applyFill="1" applyBorder="1" applyAlignment="1">
      <alignment vertical="center" wrapText="1"/>
    </xf>
    <xf numFmtId="3" fontId="15" fillId="14" borderId="12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vertical="center"/>
    </xf>
    <xf numFmtId="10" fontId="31" fillId="0" borderId="1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0" fontId="15" fillId="14" borderId="12" xfId="0" applyFont="1" applyFill="1" applyBorder="1" applyAlignment="1">
      <alignment horizontal="center" vertical="center" wrapText="1"/>
    </xf>
    <xf numFmtId="3" fontId="56" fillId="38" borderId="10" xfId="0" applyNumberFormat="1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52" fillId="36" borderId="20" xfId="0" applyFont="1" applyFill="1" applyBorder="1" applyAlignment="1">
      <alignment horizontal="center" vertical="center" wrapText="1" readingOrder="1"/>
    </xf>
    <xf numFmtId="0" fontId="52" fillId="36" borderId="21" xfId="0" applyFont="1" applyFill="1" applyBorder="1" applyAlignment="1">
      <alignment horizontal="center" vertical="center" wrapText="1" readingOrder="1"/>
    </xf>
    <xf numFmtId="0" fontId="57" fillId="33" borderId="0" xfId="0" applyFont="1" applyFill="1" applyAlignment="1">
      <alignment horizontal="center" vertical="center"/>
    </xf>
    <xf numFmtId="0" fontId="51" fillId="14" borderId="14" xfId="0" applyFont="1" applyFill="1" applyBorder="1" applyAlignment="1">
      <alignment horizontal="center" vertical="center" wrapText="1" readingOrder="1"/>
    </xf>
    <xf numFmtId="0" fontId="51" fillId="14" borderId="15" xfId="0" applyFont="1" applyFill="1" applyBorder="1" applyAlignment="1">
      <alignment horizontal="center" vertical="center" wrapText="1" readingOrder="1"/>
    </xf>
    <xf numFmtId="0" fontId="51" fillId="14" borderId="16" xfId="0" applyFont="1" applyFill="1" applyBorder="1" applyAlignment="1">
      <alignment horizontal="center" vertical="center" wrapText="1" readingOrder="1"/>
    </xf>
    <xf numFmtId="3" fontId="33" fillId="38" borderId="10" xfId="0" applyNumberFormat="1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4" fillId="36" borderId="20" xfId="0" applyFont="1" applyFill="1" applyBorder="1" applyAlignment="1">
      <alignment horizontal="center" vertical="center" wrapText="1" readingOrder="1"/>
    </xf>
    <xf numFmtId="0" fontId="54" fillId="36" borderId="21" xfId="0" applyFont="1" applyFill="1" applyBorder="1" applyAlignment="1">
      <alignment horizontal="center" vertical="center" wrapText="1" readingOrder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1"/>
  <sheetViews>
    <sheetView zoomScalePageLayoutView="0" workbookViewId="0" topLeftCell="B1">
      <selection activeCell="B1" sqref="B1:I1"/>
    </sheetView>
  </sheetViews>
  <sheetFormatPr defaultColWidth="9.00390625" defaultRowHeight="14.25"/>
  <cols>
    <col min="1" max="1" width="2.75390625" style="0" customWidth="1"/>
    <col min="2" max="2" width="29.375" style="0" customWidth="1"/>
    <col min="3" max="9" width="12.625" style="0" customWidth="1"/>
    <col min="10" max="10" width="4.75390625" style="0" customWidth="1"/>
    <col min="13" max="13" width="11.375" style="0" bestFit="1" customWidth="1"/>
    <col min="16" max="16" width="11.375" style="0" customWidth="1"/>
    <col min="17" max="17" width="4.75390625" style="0" customWidth="1"/>
  </cols>
  <sheetData>
    <row r="1" spans="2:9" ht="36" customHeight="1" thickBot="1">
      <c r="B1" s="49" t="s">
        <v>97</v>
      </c>
      <c r="C1" s="49"/>
      <c r="D1" s="49"/>
      <c r="E1" s="49"/>
      <c r="F1" s="49"/>
      <c r="G1" s="49"/>
      <c r="H1" s="49"/>
      <c r="I1" s="49"/>
    </row>
    <row r="2" spans="2:9" ht="16.5" customHeight="1" thickBot="1">
      <c r="B2" s="12"/>
      <c r="C2" s="47" t="s">
        <v>5</v>
      </c>
      <c r="D2" s="48"/>
      <c r="E2" s="47" t="s">
        <v>6</v>
      </c>
      <c r="F2" s="48"/>
      <c r="G2" s="47" t="s">
        <v>4</v>
      </c>
      <c r="H2" s="48"/>
      <c r="I2" s="18" t="s">
        <v>92</v>
      </c>
    </row>
    <row r="3" spans="2:9" ht="16.5" customHeight="1" thickBot="1" thickTop="1">
      <c r="B3" s="14" t="s">
        <v>13</v>
      </c>
      <c r="C3" s="15" t="s">
        <v>0</v>
      </c>
      <c r="D3" s="15" t="s">
        <v>1</v>
      </c>
      <c r="E3" s="15" t="s">
        <v>0</v>
      </c>
      <c r="F3" s="15" t="s">
        <v>2</v>
      </c>
      <c r="G3" s="15" t="s">
        <v>0</v>
      </c>
      <c r="H3" s="15" t="s">
        <v>3</v>
      </c>
      <c r="I3" s="15" t="s">
        <v>93</v>
      </c>
    </row>
    <row r="4" spans="2:9" ht="16.5" customHeight="1" thickBot="1" thickTop="1">
      <c r="B4" s="6" t="s">
        <v>8</v>
      </c>
      <c r="C4" s="10">
        <v>3583</v>
      </c>
      <c r="D4" s="10">
        <v>3276</v>
      </c>
      <c r="E4" s="10">
        <v>285</v>
      </c>
      <c r="F4" s="10">
        <v>215</v>
      </c>
      <c r="G4" s="10">
        <v>3868</v>
      </c>
      <c r="H4" s="10">
        <v>3491</v>
      </c>
      <c r="I4" s="10"/>
    </row>
    <row r="5" spans="2:9" ht="16.5" customHeight="1" thickBot="1">
      <c r="B5" s="6" t="s">
        <v>98</v>
      </c>
      <c r="C5" s="10">
        <v>5414</v>
      </c>
      <c r="D5" s="10">
        <v>5028</v>
      </c>
      <c r="E5" s="10">
        <v>380</v>
      </c>
      <c r="F5" s="10">
        <v>303</v>
      </c>
      <c r="G5" s="10">
        <v>5794</v>
      </c>
      <c r="H5" s="10">
        <v>5331</v>
      </c>
      <c r="I5" s="10"/>
    </row>
    <row r="6" spans="2:17" ht="16.5" customHeight="1" thickBot="1">
      <c r="B6" s="6" t="s">
        <v>99</v>
      </c>
      <c r="C6" s="10">
        <v>5981</v>
      </c>
      <c r="D6" s="10">
        <v>5634</v>
      </c>
      <c r="E6" s="10">
        <v>198</v>
      </c>
      <c r="F6" s="10">
        <v>140</v>
      </c>
      <c r="G6" s="10">
        <v>6179</v>
      </c>
      <c r="H6" s="10">
        <v>5774</v>
      </c>
      <c r="I6" s="10"/>
      <c r="Q6" s="2"/>
    </row>
    <row r="7" spans="2:9" ht="16.5" customHeight="1" thickBot="1">
      <c r="B7" s="6" t="s">
        <v>9</v>
      </c>
      <c r="C7" s="10">
        <v>5472</v>
      </c>
      <c r="D7" s="10">
        <v>5115</v>
      </c>
      <c r="E7" s="10">
        <v>207</v>
      </c>
      <c r="F7" s="10">
        <v>163</v>
      </c>
      <c r="G7" s="10">
        <v>5679</v>
      </c>
      <c r="H7" s="10">
        <v>5278</v>
      </c>
      <c r="I7" s="10"/>
    </row>
    <row r="8" spans="2:17" ht="16.5" customHeight="1" thickBot="1">
      <c r="B8" s="6" t="s">
        <v>10</v>
      </c>
      <c r="C8" s="10">
        <v>6461</v>
      </c>
      <c r="D8" s="10">
        <v>5759</v>
      </c>
      <c r="E8" s="10">
        <v>345</v>
      </c>
      <c r="F8" s="10">
        <v>276</v>
      </c>
      <c r="G8" s="10">
        <v>6806</v>
      </c>
      <c r="H8" s="10">
        <v>6035</v>
      </c>
      <c r="I8" s="10"/>
      <c r="K8" s="3" t="s">
        <v>88</v>
      </c>
      <c r="L8" s="3"/>
      <c r="M8" s="4">
        <f>C11/M11</f>
        <v>0.03088533201222926</v>
      </c>
      <c r="N8" s="3" t="s">
        <v>86</v>
      </c>
      <c r="O8" s="3"/>
      <c r="P8" s="4">
        <f>D11/M11</f>
        <v>0.028576227591846706</v>
      </c>
      <c r="Q8" s="1"/>
    </row>
    <row r="9" spans="2:16" ht="16.5" customHeight="1" thickBot="1">
      <c r="B9" s="6" t="s">
        <v>11</v>
      </c>
      <c r="C9" s="10">
        <v>4037</v>
      </c>
      <c r="D9" s="10">
        <v>3794</v>
      </c>
      <c r="E9" s="10">
        <v>129</v>
      </c>
      <c r="F9" s="10">
        <v>92</v>
      </c>
      <c r="G9" s="10">
        <v>4166</v>
      </c>
      <c r="H9" s="10">
        <v>3886</v>
      </c>
      <c r="I9" s="10"/>
      <c r="K9" s="3" t="s">
        <v>89</v>
      </c>
      <c r="L9" s="3"/>
      <c r="M9" s="4">
        <f>E11/M11</f>
        <v>0.0015507137694560286</v>
      </c>
      <c r="N9" s="3" t="s">
        <v>87</v>
      </c>
      <c r="O9" s="3"/>
      <c r="P9" s="4">
        <f>F11/M11</f>
        <v>0.0011893329894843282</v>
      </c>
    </row>
    <row r="10" spans="2:17" ht="16.5" customHeight="1" thickBot="1">
      <c r="B10" s="6" t="s">
        <v>12</v>
      </c>
      <c r="C10" s="10">
        <v>5460</v>
      </c>
      <c r="D10" s="10">
        <v>5080</v>
      </c>
      <c r="E10" s="10">
        <v>284</v>
      </c>
      <c r="F10" s="10">
        <v>213</v>
      </c>
      <c r="G10" s="10">
        <v>5744</v>
      </c>
      <c r="H10" s="10">
        <v>5293</v>
      </c>
      <c r="I10" s="10"/>
      <c r="K10" s="3" t="s">
        <v>90</v>
      </c>
      <c r="L10" s="3"/>
      <c r="M10" s="4">
        <f>G11/M11</f>
        <v>0.03243604578168529</v>
      </c>
      <c r="N10" s="3" t="s">
        <v>91</v>
      </c>
      <c r="O10" s="3"/>
      <c r="P10" s="4">
        <f>H11/M11</f>
        <v>0.029765560581331035</v>
      </c>
      <c r="Q10" s="1"/>
    </row>
    <row r="11" spans="2:17" ht="16.5" customHeight="1" thickBot="1">
      <c r="B11" s="13" t="s">
        <v>7</v>
      </c>
      <c r="C11" s="16">
        <f>SUM(C4:C10)</f>
        <v>36408</v>
      </c>
      <c r="D11" s="16">
        <f>SUM(D4:D10)</f>
        <v>33686</v>
      </c>
      <c r="E11" s="16">
        <f>SUM(E4:E10)</f>
        <v>1828</v>
      </c>
      <c r="F11" s="16">
        <f>SUM(F4:F10)</f>
        <v>1402</v>
      </c>
      <c r="G11" s="11">
        <f>SUM(G4:G10)</f>
        <v>38236</v>
      </c>
      <c r="H11" s="11">
        <f>SUM(H4:H10)</f>
        <v>35088</v>
      </c>
      <c r="I11" s="11">
        <f>SUM(I4:I10)</f>
        <v>0</v>
      </c>
      <c r="K11" s="3" t="s">
        <v>85</v>
      </c>
      <c r="L11" s="3"/>
      <c r="M11" s="5">
        <v>1178812</v>
      </c>
      <c r="N11" s="44" t="s">
        <v>7</v>
      </c>
      <c r="O11" s="45"/>
      <c r="P11" s="46"/>
      <c r="Q11" s="1"/>
    </row>
    <row r="12" spans="2:9" ht="15" thickBot="1">
      <c r="B12" s="6" t="s">
        <v>14</v>
      </c>
      <c r="C12" s="10">
        <v>3406</v>
      </c>
      <c r="D12" s="10">
        <v>3210</v>
      </c>
      <c r="E12" s="10">
        <v>224</v>
      </c>
      <c r="F12" s="10">
        <v>180</v>
      </c>
      <c r="G12" s="10">
        <v>3630</v>
      </c>
      <c r="H12" s="10">
        <v>3390</v>
      </c>
      <c r="I12" s="10"/>
    </row>
    <row r="13" spans="2:9" ht="15" thickBot="1">
      <c r="B13" s="6" t="s">
        <v>100</v>
      </c>
      <c r="C13" s="10">
        <v>4690</v>
      </c>
      <c r="D13" s="10">
        <v>4318</v>
      </c>
      <c r="E13" s="10">
        <v>184</v>
      </c>
      <c r="F13" s="10">
        <v>118</v>
      </c>
      <c r="G13" s="10">
        <v>4874</v>
      </c>
      <c r="H13" s="10">
        <v>4436</v>
      </c>
      <c r="I13" s="10"/>
    </row>
    <row r="14" spans="2:9" ht="15" thickBot="1">
      <c r="B14" s="6" t="s">
        <v>15</v>
      </c>
      <c r="C14" s="10">
        <v>4020</v>
      </c>
      <c r="D14" s="10">
        <v>3610</v>
      </c>
      <c r="E14" s="10">
        <v>243</v>
      </c>
      <c r="F14" s="10">
        <v>114</v>
      </c>
      <c r="G14" s="10">
        <v>4263</v>
      </c>
      <c r="H14" s="10">
        <v>3724</v>
      </c>
      <c r="I14" s="10"/>
    </row>
    <row r="15" spans="2:16" ht="14.25" thickBot="1">
      <c r="B15" s="6" t="s">
        <v>16</v>
      </c>
      <c r="C15" s="10">
        <v>4949</v>
      </c>
      <c r="D15" s="10">
        <v>4651</v>
      </c>
      <c r="E15" s="10">
        <v>299</v>
      </c>
      <c r="F15" s="10">
        <v>216</v>
      </c>
      <c r="G15" s="10">
        <v>5248</v>
      </c>
      <c r="H15" s="10">
        <v>4867</v>
      </c>
      <c r="I15" s="10"/>
      <c r="K15" s="3" t="s">
        <v>88</v>
      </c>
      <c r="L15" s="3"/>
      <c r="M15" s="4">
        <f>C18/M18</f>
        <v>0.023618890814701306</v>
      </c>
      <c r="N15" s="3" t="s">
        <v>86</v>
      </c>
      <c r="O15" s="3"/>
      <c r="P15" s="4">
        <f>D18/M18</f>
        <v>0.021923679971302915</v>
      </c>
    </row>
    <row r="16" spans="2:16" ht="14.25" thickBot="1">
      <c r="B16" s="6" t="s">
        <v>17</v>
      </c>
      <c r="C16" s="10">
        <v>6506</v>
      </c>
      <c r="D16" s="10">
        <v>6092</v>
      </c>
      <c r="E16" s="10">
        <v>287</v>
      </c>
      <c r="F16" s="10">
        <v>214</v>
      </c>
      <c r="G16" s="10">
        <v>6793</v>
      </c>
      <c r="H16" s="10">
        <v>6306</v>
      </c>
      <c r="I16" s="10"/>
      <c r="K16" s="3" t="s">
        <v>89</v>
      </c>
      <c r="L16" s="3"/>
      <c r="M16" s="4">
        <f>E18/M18</f>
        <v>0.0012141710038772473</v>
      </c>
      <c r="N16" s="3" t="s">
        <v>87</v>
      </c>
      <c r="O16" s="3"/>
      <c r="P16" s="4">
        <f>F18/M18</f>
        <v>0.0008579370333727588</v>
      </c>
    </row>
    <row r="17" spans="2:16" ht="14.25" thickBot="1">
      <c r="B17" s="6" t="s">
        <v>101</v>
      </c>
      <c r="C17" s="10">
        <v>5005</v>
      </c>
      <c r="D17" s="10">
        <v>4644</v>
      </c>
      <c r="E17" s="10">
        <v>232</v>
      </c>
      <c r="F17" s="10">
        <v>196</v>
      </c>
      <c r="G17" s="10">
        <v>5237</v>
      </c>
      <c r="H17" s="10">
        <v>4840</v>
      </c>
      <c r="I17" s="10"/>
      <c r="K17" s="3" t="s">
        <v>90</v>
      </c>
      <c r="L17" s="3"/>
      <c r="M17" s="4">
        <f>G18/M18</f>
        <v>0.024833061818578552</v>
      </c>
      <c r="N17" s="3" t="s">
        <v>91</v>
      </c>
      <c r="O17" s="3"/>
      <c r="P17" s="4">
        <f>H18/M18</f>
        <v>0.022781617004675674</v>
      </c>
    </row>
    <row r="18" spans="2:16" ht="14.25" thickBot="1">
      <c r="B18" s="9" t="s">
        <v>18</v>
      </c>
      <c r="C18" s="16">
        <f>SUM(C12:C17)</f>
        <v>28576</v>
      </c>
      <c r="D18" s="16">
        <f>SUM(D12:D17)</f>
        <v>26525</v>
      </c>
      <c r="E18" s="16">
        <f>SUM(E12:E17)</f>
        <v>1469</v>
      </c>
      <c r="F18" s="16">
        <f>SUM(F12:F17)</f>
        <v>1038</v>
      </c>
      <c r="G18" s="11">
        <f>SUM(G12:G17)</f>
        <v>30045</v>
      </c>
      <c r="H18" s="11">
        <f>SUM(H12:H17)</f>
        <v>27563</v>
      </c>
      <c r="I18" s="11">
        <f>SUM(I12:I17)</f>
        <v>0</v>
      </c>
      <c r="K18" s="3" t="s">
        <v>85</v>
      </c>
      <c r="L18" s="3"/>
      <c r="M18" s="5">
        <v>1209879</v>
      </c>
      <c r="N18" s="44" t="s">
        <v>18</v>
      </c>
      <c r="O18" s="45"/>
      <c r="P18" s="46"/>
    </row>
    <row r="19" spans="2:9" ht="14.25" thickBot="1">
      <c r="B19" s="6" t="s">
        <v>19</v>
      </c>
      <c r="C19" s="10">
        <v>6438</v>
      </c>
      <c r="D19" s="10">
        <v>5919</v>
      </c>
      <c r="E19" s="10">
        <v>324</v>
      </c>
      <c r="F19" s="10">
        <v>248</v>
      </c>
      <c r="G19" s="10">
        <v>6762</v>
      </c>
      <c r="H19" s="10">
        <v>6167</v>
      </c>
      <c r="I19" s="10"/>
    </row>
    <row r="20" spans="2:9" ht="14.25" thickBot="1">
      <c r="B20" s="6" t="s">
        <v>20</v>
      </c>
      <c r="C20" s="10">
        <v>3340</v>
      </c>
      <c r="D20" s="10">
        <v>3092</v>
      </c>
      <c r="E20" s="10">
        <v>204</v>
      </c>
      <c r="F20" s="10">
        <v>169</v>
      </c>
      <c r="G20" s="10">
        <v>3544</v>
      </c>
      <c r="H20" s="10">
        <v>3261</v>
      </c>
      <c r="I20" s="10"/>
    </row>
    <row r="21" spans="2:16" ht="14.25" thickBot="1">
      <c r="B21" s="6" t="s">
        <v>21</v>
      </c>
      <c r="C21" s="10">
        <v>3630</v>
      </c>
      <c r="D21" s="10">
        <v>3371</v>
      </c>
      <c r="E21" s="10">
        <v>151</v>
      </c>
      <c r="F21" s="10">
        <v>107</v>
      </c>
      <c r="G21" s="10">
        <v>3781</v>
      </c>
      <c r="H21" s="10">
        <v>3478</v>
      </c>
      <c r="I21" s="10"/>
      <c r="K21" s="3" t="s">
        <v>88</v>
      </c>
      <c r="L21" s="3"/>
      <c r="M21" s="4">
        <f>C24/M24</f>
        <v>0.029587096265331073</v>
      </c>
      <c r="N21" s="3" t="s">
        <v>86</v>
      </c>
      <c r="O21" s="3"/>
      <c r="P21" s="4">
        <f>D24/M24</f>
        <v>0.02740545017155026</v>
      </c>
    </row>
    <row r="22" spans="2:16" ht="14.25" thickBot="1">
      <c r="B22" s="6" t="s">
        <v>22</v>
      </c>
      <c r="C22" s="10">
        <v>1484</v>
      </c>
      <c r="D22" s="10">
        <v>1392</v>
      </c>
      <c r="E22" s="10">
        <v>75</v>
      </c>
      <c r="F22" s="10">
        <v>52</v>
      </c>
      <c r="G22" s="10">
        <v>1559</v>
      </c>
      <c r="H22" s="10">
        <v>1444</v>
      </c>
      <c r="I22" s="10"/>
      <c r="K22" s="3" t="s">
        <v>89</v>
      </c>
      <c r="L22" s="3"/>
      <c r="M22" s="4">
        <f>E24/M24</f>
        <v>0.0013787119927436212</v>
      </c>
      <c r="N22" s="3" t="s">
        <v>87</v>
      </c>
      <c r="O22" s="3"/>
      <c r="P22" s="4">
        <f>F24/M24</f>
        <v>0.0010474425208029342</v>
      </c>
    </row>
    <row r="23" spans="2:16" ht="14.25" thickBot="1">
      <c r="B23" s="6" t="s">
        <v>23</v>
      </c>
      <c r="C23" s="10">
        <v>3864</v>
      </c>
      <c r="D23" s="10">
        <v>3599</v>
      </c>
      <c r="E23" s="10">
        <v>120</v>
      </c>
      <c r="F23" s="10">
        <v>88</v>
      </c>
      <c r="G23" s="10">
        <v>3984</v>
      </c>
      <c r="H23" s="10">
        <v>3687</v>
      </c>
      <c r="I23" s="10"/>
      <c r="K23" s="3" t="s">
        <v>90</v>
      </c>
      <c r="L23" s="3"/>
      <c r="M23" s="4">
        <f>G24/M24</f>
        <v>0.030965808258074694</v>
      </c>
      <c r="N23" s="3" t="s">
        <v>91</v>
      </c>
      <c r="O23" s="3"/>
      <c r="P23" s="4">
        <f>H24/M24</f>
        <v>0.028452892692353196</v>
      </c>
    </row>
    <row r="24" spans="2:16" ht="14.25" thickBot="1">
      <c r="B24" s="13" t="s">
        <v>24</v>
      </c>
      <c r="C24" s="16">
        <f>SUM(C19:C23)</f>
        <v>18756</v>
      </c>
      <c r="D24" s="16">
        <f aca="true" t="shared" si="0" ref="D24:I24">SUM(D19:D23)</f>
        <v>17373</v>
      </c>
      <c r="E24" s="16">
        <f t="shared" si="0"/>
        <v>874</v>
      </c>
      <c r="F24" s="16">
        <f t="shared" si="0"/>
        <v>664</v>
      </c>
      <c r="G24" s="11">
        <f t="shared" si="0"/>
        <v>19630</v>
      </c>
      <c r="H24" s="11">
        <f t="shared" si="0"/>
        <v>18037</v>
      </c>
      <c r="I24" s="11">
        <f t="shared" si="0"/>
        <v>0</v>
      </c>
      <c r="K24" s="3" t="s">
        <v>85</v>
      </c>
      <c r="L24" s="3"/>
      <c r="M24" s="5">
        <v>633925</v>
      </c>
      <c r="N24" s="44" t="s">
        <v>24</v>
      </c>
      <c r="O24" s="45"/>
      <c r="P24" s="46"/>
    </row>
    <row r="25" spans="2:9" ht="14.25" thickBot="1">
      <c r="B25" s="6" t="s">
        <v>25</v>
      </c>
      <c r="C25" s="10">
        <v>3922</v>
      </c>
      <c r="D25" s="10">
        <v>3637</v>
      </c>
      <c r="E25" s="10">
        <v>130</v>
      </c>
      <c r="F25" s="10">
        <v>85</v>
      </c>
      <c r="G25" s="10">
        <v>4052</v>
      </c>
      <c r="H25" s="10">
        <v>3722</v>
      </c>
      <c r="I25" s="10"/>
    </row>
    <row r="26" spans="2:9" ht="14.25" thickBot="1">
      <c r="B26" s="6" t="s">
        <v>26</v>
      </c>
      <c r="C26" s="10">
        <v>3309</v>
      </c>
      <c r="D26" s="10">
        <v>3187</v>
      </c>
      <c r="E26" s="10">
        <v>120</v>
      </c>
      <c r="F26" s="10">
        <v>103</v>
      </c>
      <c r="G26" s="10">
        <v>3429</v>
      </c>
      <c r="H26" s="10">
        <v>3290</v>
      </c>
      <c r="I26" s="10"/>
    </row>
    <row r="27" spans="2:16" ht="14.25" thickBot="1">
      <c r="B27" s="6" t="s">
        <v>27</v>
      </c>
      <c r="C27" s="10">
        <v>2524</v>
      </c>
      <c r="D27" s="10">
        <v>2374</v>
      </c>
      <c r="E27" s="10">
        <v>51</v>
      </c>
      <c r="F27" s="10">
        <v>38</v>
      </c>
      <c r="G27" s="10">
        <v>2575</v>
      </c>
      <c r="H27" s="10">
        <v>2412</v>
      </c>
      <c r="I27" s="10"/>
      <c r="K27" s="3" t="s">
        <v>88</v>
      </c>
      <c r="L27" s="3"/>
      <c r="M27" s="4">
        <f>C30/M30</f>
        <v>0.036402254043603324</v>
      </c>
      <c r="N27" s="3" t="s">
        <v>86</v>
      </c>
      <c r="O27" s="3"/>
      <c r="P27" s="4">
        <f>D30/M30</f>
        <v>0.03417218126660274</v>
      </c>
    </row>
    <row r="28" spans="2:16" ht="14.25" thickBot="1">
      <c r="B28" s="6" t="s">
        <v>28</v>
      </c>
      <c r="C28" s="10">
        <v>4637</v>
      </c>
      <c r="D28" s="10">
        <v>4293</v>
      </c>
      <c r="E28" s="10">
        <v>302</v>
      </c>
      <c r="F28" s="10">
        <v>253</v>
      </c>
      <c r="G28" s="10">
        <v>4939</v>
      </c>
      <c r="H28" s="10">
        <v>4546</v>
      </c>
      <c r="I28" s="10"/>
      <c r="K28" s="3" t="s">
        <v>89</v>
      </c>
      <c r="L28" s="3"/>
      <c r="M28" s="4">
        <f>E30/M30</f>
        <v>0.0015895408604347757</v>
      </c>
      <c r="N28" s="3" t="s">
        <v>87</v>
      </c>
      <c r="O28" s="3"/>
      <c r="P28" s="4">
        <f>F30/M30</f>
        <v>0.0012810638331316117</v>
      </c>
    </row>
    <row r="29" spans="2:16" ht="14.25" thickBot="1">
      <c r="B29" s="6" t="s">
        <v>102</v>
      </c>
      <c r="C29" s="10">
        <v>4135</v>
      </c>
      <c r="D29" s="10">
        <v>3901</v>
      </c>
      <c r="E29" s="10">
        <v>206</v>
      </c>
      <c r="F29" s="10">
        <v>173</v>
      </c>
      <c r="G29" s="10">
        <v>4341</v>
      </c>
      <c r="H29" s="10">
        <v>4074</v>
      </c>
      <c r="I29" s="10"/>
      <c r="K29" s="3" t="s">
        <v>90</v>
      </c>
      <c r="L29" s="3"/>
      <c r="M29" s="4">
        <f>G30/M30</f>
        <v>0.037991794904038104</v>
      </c>
      <c r="N29" s="3" t="s">
        <v>91</v>
      </c>
      <c r="O29" s="3"/>
      <c r="P29" s="4">
        <f>H30/M30</f>
        <v>0.035453245099734354</v>
      </c>
    </row>
    <row r="30" spans="2:16" ht="14.25" thickBot="1">
      <c r="B30" s="13" t="s">
        <v>29</v>
      </c>
      <c r="C30" s="16">
        <f>SUM(C25:C29)</f>
        <v>18527</v>
      </c>
      <c r="D30" s="16">
        <f aca="true" t="shared" si="1" ref="D30:I30">SUM(D25:D29)</f>
        <v>17392</v>
      </c>
      <c r="E30" s="16">
        <f t="shared" si="1"/>
        <v>809</v>
      </c>
      <c r="F30" s="16">
        <f t="shared" si="1"/>
        <v>652</v>
      </c>
      <c r="G30" s="11">
        <f t="shared" si="1"/>
        <v>19336</v>
      </c>
      <c r="H30" s="11">
        <f t="shared" si="1"/>
        <v>18044</v>
      </c>
      <c r="I30" s="11">
        <f t="shared" si="1"/>
        <v>0</v>
      </c>
      <c r="K30" s="3" t="s">
        <v>85</v>
      </c>
      <c r="L30" s="3"/>
      <c r="M30" s="5">
        <v>508952</v>
      </c>
      <c r="N30" s="44" t="s">
        <v>29</v>
      </c>
      <c r="O30" s="45"/>
      <c r="P30" s="46"/>
    </row>
    <row r="31" spans="2:9" ht="14.25" thickBot="1">
      <c r="B31" s="6" t="s">
        <v>31</v>
      </c>
      <c r="C31" s="17">
        <v>3762</v>
      </c>
      <c r="D31" s="17">
        <v>3429</v>
      </c>
      <c r="E31" s="17">
        <v>274</v>
      </c>
      <c r="F31" s="17">
        <v>203</v>
      </c>
      <c r="G31" s="17">
        <v>4036</v>
      </c>
      <c r="H31" s="17">
        <v>3632</v>
      </c>
      <c r="I31" s="17"/>
    </row>
    <row r="32" spans="2:16" ht="14.25" thickBot="1">
      <c r="B32" s="6" t="s">
        <v>103</v>
      </c>
      <c r="C32" s="17">
        <v>6545</v>
      </c>
      <c r="D32" s="17">
        <v>5929</v>
      </c>
      <c r="E32" s="17">
        <v>452</v>
      </c>
      <c r="F32" s="17">
        <v>347</v>
      </c>
      <c r="G32" s="17">
        <v>6997</v>
      </c>
      <c r="H32" s="17">
        <v>6276</v>
      </c>
      <c r="I32" s="17"/>
      <c r="K32" s="3" t="s">
        <v>88</v>
      </c>
      <c r="L32" s="3"/>
      <c r="M32" s="4">
        <f>C35/M35</f>
        <v>0.04032393463743237</v>
      </c>
      <c r="N32" s="3" t="s">
        <v>86</v>
      </c>
      <c r="O32" s="3"/>
      <c r="P32" s="4">
        <f>D35/M35</f>
        <v>0.03667992694852475</v>
      </c>
    </row>
    <row r="33" spans="2:16" ht="14.25" thickBot="1">
      <c r="B33" s="6" t="s">
        <v>32</v>
      </c>
      <c r="C33" s="17">
        <v>5198</v>
      </c>
      <c r="D33" s="17">
        <v>4799</v>
      </c>
      <c r="E33" s="17">
        <v>259</v>
      </c>
      <c r="F33" s="17">
        <v>211</v>
      </c>
      <c r="G33" s="17">
        <v>5457</v>
      </c>
      <c r="H33" s="17">
        <v>5010</v>
      </c>
      <c r="I33" s="17"/>
      <c r="K33" s="3" t="s">
        <v>89</v>
      </c>
      <c r="L33" s="3"/>
      <c r="M33" s="4">
        <f>E35/M35</f>
        <v>0.0024293384592717466</v>
      </c>
      <c r="N33" s="3" t="s">
        <v>87</v>
      </c>
      <c r="O33" s="3"/>
      <c r="P33" s="4">
        <f>F35/M35</f>
        <v>0.0018948154696435484</v>
      </c>
    </row>
    <row r="34" spans="2:16" ht="14.25" thickBot="1">
      <c r="B34" s="6" t="s">
        <v>30</v>
      </c>
      <c r="C34" s="17">
        <v>8032</v>
      </c>
      <c r="D34" s="17">
        <v>7253</v>
      </c>
      <c r="E34" s="17">
        <v>433</v>
      </c>
      <c r="F34" s="17">
        <v>345</v>
      </c>
      <c r="G34" s="17">
        <v>8465</v>
      </c>
      <c r="H34" s="17">
        <v>7598</v>
      </c>
      <c r="I34" s="17"/>
      <c r="K34" s="3" t="s">
        <v>90</v>
      </c>
      <c r="L34" s="3"/>
      <c r="M34" s="4">
        <f>G35/M35</f>
        <v>0.04275327309670412</v>
      </c>
      <c r="N34" s="3" t="s">
        <v>91</v>
      </c>
      <c r="O34" s="3"/>
      <c r="P34" s="4">
        <f>H35/M35</f>
        <v>0.0385747424181683</v>
      </c>
    </row>
    <row r="35" spans="2:16" ht="14.25" thickBot="1">
      <c r="B35" s="13" t="s">
        <v>33</v>
      </c>
      <c r="C35" s="16">
        <f>SUM(C31:C34)</f>
        <v>23537</v>
      </c>
      <c r="D35" s="16">
        <f aca="true" t="shared" si="2" ref="D35:I35">SUM(D31:D34)</f>
        <v>21410</v>
      </c>
      <c r="E35" s="16">
        <f t="shared" si="2"/>
        <v>1418</v>
      </c>
      <c r="F35" s="16">
        <f t="shared" si="2"/>
        <v>1106</v>
      </c>
      <c r="G35" s="11">
        <f t="shared" si="2"/>
        <v>24955</v>
      </c>
      <c r="H35" s="11">
        <f t="shared" si="2"/>
        <v>22516</v>
      </c>
      <c r="I35" s="11">
        <f t="shared" si="2"/>
        <v>0</v>
      </c>
      <c r="K35" s="3" t="s">
        <v>85</v>
      </c>
      <c r="L35" s="3"/>
      <c r="M35" s="5">
        <v>583698</v>
      </c>
      <c r="N35" s="44" t="s">
        <v>33</v>
      </c>
      <c r="O35" s="45"/>
      <c r="P35" s="46"/>
    </row>
    <row r="36" spans="2:9" ht="14.25" thickBot="1">
      <c r="B36" s="6" t="s">
        <v>35</v>
      </c>
      <c r="C36" s="17">
        <v>3815</v>
      </c>
      <c r="D36" s="17">
        <v>3540</v>
      </c>
      <c r="E36" s="17">
        <v>196</v>
      </c>
      <c r="F36" s="17">
        <v>156</v>
      </c>
      <c r="G36" s="17">
        <v>4011</v>
      </c>
      <c r="H36" s="17">
        <v>3696</v>
      </c>
      <c r="I36" s="17"/>
    </row>
    <row r="37" spans="2:16" ht="14.25" thickBot="1">
      <c r="B37" s="6" t="s">
        <v>36</v>
      </c>
      <c r="C37" s="17">
        <v>5023</v>
      </c>
      <c r="D37" s="17">
        <v>4694</v>
      </c>
      <c r="E37" s="17">
        <v>304</v>
      </c>
      <c r="F37" s="17">
        <v>248</v>
      </c>
      <c r="G37" s="17">
        <v>5327</v>
      </c>
      <c r="H37" s="17">
        <v>4942</v>
      </c>
      <c r="I37" s="17"/>
      <c r="K37" s="3" t="s">
        <v>88</v>
      </c>
      <c r="L37" s="3"/>
      <c r="M37" s="4">
        <f>C40/M40</f>
        <v>0.030791723636448026</v>
      </c>
      <c r="N37" s="3" t="s">
        <v>86</v>
      </c>
      <c r="O37" s="3"/>
      <c r="P37" s="4">
        <f>D40/M40</f>
        <v>0.02859286735114207</v>
      </c>
    </row>
    <row r="38" spans="2:16" ht="14.25" thickBot="1">
      <c r="B38" s="6" t="s">
        <v>37</v>
      </c>
      <c r="C38" s="17">
        <v>3243</v>
      </c>
      <c r="D38" s="17">
        <v>2972</v>
      </c>
      <c r="E38" s="17">
        <v>137</v>
      </c>
      <c r="F38" s="17">
        <v>81</v>
      </c>
      <c r="G38" s="17">
        <v>3380</v>
      </c>
      <c r="H38" s="17">
        <v>3053</v>
      </c>
      <c r="I38" s="17"/>
      <c r="K38" s="3" t="s">
        <v>89</v>
      </c>
      <c r="L38" s="3"/>
      <c r="M38" s="4">
        <f>E40/M40</f>
        <v>0.0015896744648386054</v>
      </c>
      <c r="N38" s="3" t="s">
        <v>87</v>
      </c>
      <c r="O38" s="3"/>
      <c r="P38" s="4">
        <f>F40/M40</f>
        <v>0.0012338349252640271</v>
      </c>
    </row>
    <row r="39" spans="2:16" ht="14.25" thickBot="1">
      <c r="B39" s="6" t="s">
        <v>104</v>
      </c>
      <c r="C39" s="17">
        <v>3841</v>
      </c>
      <c r="D39" s="17">
        <v>3579</v>
      </c>
      <c r="E39" s="17">
        <v>185</v>
      </c>
      <c r="F39" s="17">
        <v>153</v>
      </c>
      <c r="G39" s="17">
        <v>4026</v>
      </c>
      <c r="H39" s="17">
        <v>3732</v>
      </c>
      <c r="I39" s="17"/>
      <c r="K39" s="3" t="s">
        <v>90</v>
      </c>
      <c r="L39" s="3"/>
      <c r="M39" s="4">
        <f>G40/M40</f>
        <v>0.03238139810128663</v>
      </c>
      <c r="N39" s="3" t="s">
        <v>91</v>
      </c>
      <c r="O39" s="3"/>
      <c r="P39" s="4">
        <f>H40/M40</f>
        <v>0.0298267022764061</v>
      </c>
    </row>
    <row r="40" spans="2:16" ht="14.25" thickBot="1">
      <c r="B40" s="13" t="s">
        <v>34</v>
      </c>
      <c r="C40" s="16">
        <f>SUM(C36:C39)</f>
        <v>15922</v>
      </c>
      <c r="D40" s="16">
        <f aca="true" t="shared" si="3" ref="D40:I40">SUM(D36:D39)</f>
        <v>14785</v>
      </c>
      <c r="E40" s="16">
        <f t="shared" si="3"/>
        <v>822</v>
      </c>
      <c r="F40" s="16">
        <f t="shared" si="3"/>
        <v>638</v>
      </c>
      <c r="G40" s="11">
        <f t="shared" si="3"/>
        <v>16744</v>
      </c>
      <c r="H40" s="11">
        <f t="shared" si="3"/>
        <v>15423</v>
      </c>
      <c r="I40" s="11">
        <f t="shared" si="3"/>
        <v>0</v>
      </c>
      <c r="K40" s="3" t="s">
        <v>85</v>
      </c>
      <c r="L40" s="3"/>
      <c r="M40" s="5">
        <v>517087</v>
      </c>
      <c r="N40" s="44" t="s">
        <v>34</v>
      </c>
      <c r="O40" s="45"/>
      <c r="P40" s="46"/>
    </row>
    <row r="41" spans="2:9" ht="15" customHeight="1" thickBot="1">
      <c r="B41" s="6" t="s">
        <v>38</v>
      </c>
      <c r="C41" s="7">
        <v>5265</v>
      </c>
      <c r="D41" s="7">
        <v>4877</v>
      </c>
      <c r="E41" s="7">
        <v>338</v>
      </c>
      <c r="F41" s="7">
        <v>289</v>
      </c>
      <c r="G41" s="7">
        <v>5603</v>
      </c>
      <c r="H41" s="7">
        <v>5166</v>
      </c>
      <c r="I41" s="7"/>
    </row>
    <row r="42" spans="2:9" ht="15" customHeight="1" thickBot="1">
      <c r="B42" s="6" t="s">
        <v>39</v>
      </c>
      <c r="C42" s="7">
        <v>1979</v>
      </c>
      <c r="D42" s="7">
        <v>1866</v>
      </c>
      <c r="E42" s="7">
        <v>57</v>
      </c>
      <c r="F42" s="7">
        <v>39</v>
      </c>
      <c r="G42" s="7">
        <v>2036</v>
      </c>
      <c r="H42" s="7">
        <v>1905</v>
      </c>
      <c r="I42" s="7"/>
    </row>
    <row r="43" spans="2:16" ht="15" customHeight="1" thickBot="1">
      <c r="B43" s="6" t="s">
        <v>40</v>
      </c>
      <c r="C43" s="7">
        <v>2867</v>
      </c>
      <c r="D43" s="7">
        <v>2626</v>
      </c>
      <c r="E43" s="7">
        <v>182</v>
      </c>
      <c r="F43" s="7">
        <v>108</v>
      </c>
      <c r="G43" s="7">
        <v>3049</v>
      </c>
      <c r="H43" s="7">
        <v>2734</v>
      </c>
      <c r="I43" s="7"/>
      <c r="K43" s="3" t="s">
        <v>88</v>
      </c>
      <c r="L43" s="3"/>
      <c r="M43" s="4">
        <f>C46/M46</f>
        <v>0.02922636727402125</v>
      </c>
      <c r="N43" s="3" t="s">
        <v>86</v>
      </c>
      <c r="O43" s="3"/>
      <c r="P43" s="4">
        <f>D46/M46</f>
        <v>0.027042287274602218</v>
      </c>
    </row>
    <row r="44" spans="2:16" ht="15" customHeight="1" thickBot="1">
      <c r="B44" s="6" t="s">
        <v>105</v>
      </c>
      <c r="C44" s="7">
        <v>2894</v>
      </c>
      <c r="D44" s="7">
        <v>2678</v>
      </c>
      <c r="E44" s="7">
        <v>187</v>
      </c>
      <c r="F44" s="7">
        <v>148</v>
      </c>
      <c r="G44" s="7">
        <v>3081</v>
      </c>
      <c r="H44" s="7">
        <v>2826</v>
      </c>
      <c r="I44" s="7"/>
      <c r="K44" s="3" t="s">
        <v>89</v>
      </c>
      <c r="L44" s="3"/>
      <c r="M44" s="4">
        <f>E46/M46</f>
        <v>0.0017029651200790117</v>
      </c>
      <c r="N44" s="3" t="s">
        <v>87</v>
      </c>
      <c r="O44" s="3"/>
      <c r="P44" s="4">
        <f>F46/M46</f>
        <v>0.0012654229090565791</v>
      </c>
    </row>
    <row r="45" spans="2:16" ht="15" customHeight="1" thickBot="1">
      <c r="B45" s="6" t="s">
        <v>41</v>
      </c>
      <c r="C45" s="7">
        <v>3093</v>
      </c>
      <c r="D45" s="7">
        <v>2848</v>
      </c>
      <c r="E45" s="7">
        <v>174</v>
      </c>
      <c r="F45" s="7">
        <v>113</v>
      </c>
      <c r="G45" s="7">
        <v>3267</v>
      </c>
      <c r="H45" s="7">
        <v>2961</v>
      </c>
      <c r="I45" s="7"/>
      <c r="K45" s="3" t="s">
        <v>90</v>
      </c>
      <c r="L45" s="3"/>
      <c r="M45" s="4">
        <f>G46/M46</f>
        <v>0.03092933239410026</v>
      </c>
      <c r="N45" s="3" t="s">
        <v>91</v>
      </c>
      <c r="O45" s="3"/>
      <c r="P45" s="4">
        <f>H46/M46</f>
        <v>0.028307710183658796</v>
      </c>
    </row>
    <row r="46" spans="2:16" ht="15" customHeight="1" thickBot="1">
      <c r="B46" s="9" t="s">
        <v>42</v>
      </c>
      <c r="C46" s="8">
        <f>SUM(C41:C45)</f>
        <v>16098</v>
      </c>
      <c r="D46" s="8">
        <f aca="true" t="shared" si="4" ref="D46:I46">SUM(D41:D45)</f>
        <v>14895</v>
      </c>
      <c r="E46" s="8">
        <f t="shared" si="4"/>
        <v>938</v>
      </c>
      <c r="F46" s="8">
        <f t="shared" si="4"/>
        <v>697</v>
      </c>
      <c r="G46" s="11">
        <f t="shared" si="4"/>
        <v>17036</v>
      </c>
      <c r="H46" s="11">
        <f t="shared" si="4"/>
        <v>15592</v>
      </c>
      <c r="I46" s="11">
        <f t="shared" si="4"/>
        <v>0</v>
      </c>
      <c r="K46" s="3" t="s">
        <v>85</v>
      </c>
      <c r="L46" s="3"/>
      <c r="M46" s="5">
        <v>550804</v>
      </c>
      <c r="N46" s="44" t="s">
        <v>42</v>
      </c>
      <c r="O46" s="45"/>
      <c r="P46" s="46"/>
    </row>
    <row r="47" spans="2:9" ht="14.25" thickBot="1">
      <c r="B47" s="6" t="s">
        <v>46</v>
      </c>
      <c r="C47" s="17">
        <v>2471</v>
      </c>
      <c r="D47" s="17">
        <v>2309</v>
      </c>
      <c r="E47" s="17">
        <v>101</v>
      </c>
      <c r="F47" s="17">
        <v>72</v>
      </c>
      <c r="G47" s="17">
        <v>2572</v>
      </c>
      <c r="H47" s="17">
        <v>2381</v>
      </c>
      <c r="I47" s="17"/>
    </row>
    <row r="48" spans="2:16" ht="14.25" thickBot="1">
      <c r="B48" s="6" t="s">
        <v>106</v>
      </c>
      <c r="C48" s="17">
        <v>2340</v>
      </c>
      <c r="D48" s="17">
        <v>2168</v>
      </c>
      <c r="E48" s="17">
        <v>102</v>
      </c>
      <c r="F48" s="17">
        <v>85</v>
      </c>
      <c r="G48" s="17">
        <v>2442</v>
      </c>
      <c r="H48" s="17">
        <v>2253</v>
      </c>
      <c r="I48" s="17"/>
      <c r="K48" s="3" t="s">
        <v>88</v>
      </c>
      <c r="L48" s="3"/>
      <c r="M48" s="4">
        <f>C51/M51</f>
        <v>0.025830844506576855</v>
      </c>
      <c r="N48" s="3" t="s">
        <v>86</v>
      </c>
      <c r="O48" s="3"/>
      <c r="P48" s="4">
        <f>D51/M51</f>
        <v>0.024165070489020415</v>
      </c>
    </row>
    <row r="49" spans="2:16" ht="14.25" thickBot="1">
      <c r="B49" s="6" t="s">
        <v>43</v>
      </c>
      <c r="C49" s="17">
        <v>3913</v>
      </c>
      <c r="D49" s="17">
        <v>3693</v>
      </c>
      <c r="E49" s="17">
        <v>220</v>
      </c>
      <c r="F49" s="17">
        <v>160</v>
      </c>
      <c r="G49" s="17">
        <v>4133</v>
      </c>
      <c r="H49" s="17">
        <v>3853</v>
      </c>
      <c r="I49" s="17"/>
      <c r="K49" s="3" t="s">
        <v>89</v>
      </c>
      <c r="L49" s="3"/>
      <c r="M49" s="4">
        <f>E51/M51</f>
        <v>0.001279968046187783</v>
      </c>
      <c r="N49" s="3" t="s">
        <v>87</v>
      </c>
      <c r="O49" s="3"/>
      <c r="P49" s="4">
        <f>F51/M51</f>
        <v>0.0009440899064080102</v>
      </c>
    </row>
    <row r="50" spans="2:16" ht="14.25" thickBot="1">
      <c r="B50" s="6" t="s">
        <v>44</v>
      </c>
      <c r="C50" s="17">
        <v>2658</v>
      </c>
      <c r="D50" s="17">
        <v>2478</v>
      </c>
      <c r="E50" s="17">
        <v>141</v>
      </c>
      <c r="F50" s="17">
        <v>99</v>
      </c>
      <c r="G50" s="17">
        <v>2799</v>
      </c>
      <c r="H50" s="17">
        <v>2577</v>
      </c>
      <c r="I50" s="17"/>
      <c r="K50" s="3" t="s">
        <v>90</v>
      </c>
      <c r="L50" s="3"/>
      <c r="M50" s="4">
        <f>G51/M51</f>
        <v>0.02711081255276464</v>
      </c>
      <c r="N50" s="3" t="s">
        <v>91</v>
      </c>
      <c r="O50" s="3"/>
      <c r="P50" s="4">
        <f>H51/M51</f>
        <v>0.025109160395428425</v>
      </c>
    </row>
    <row r="51" spans="2:16" ht="14.25" thickBot="1">
      <c r="B51" s="13" t="s">
        <v>45</v>
      </c>
      <c r="C51" s="16">
        <f>SUM(C47:C50)</f>
        <v>11382</v>
      </c>
      <c r="D51" s="16">
        <f aca="true" t="shared" si="5" ref="D51:I51">SUM(D47:D50)</f>
        <v>10648</v>
      </c>
      <c r="E51" s="16">
        <f t="shared" si="5"/>
        <v>564</v>
      </c>
      <c r="F51" s="16">
        <f t="shared" si="5"/>
        <v>416</v>
      </c>
      <c r="G51" s="11">
        <f t="shared" si="5"/>
        <v>11946</v>
      </c>
      <c r="H51" s="11">
        <f t="shared" si="5"/>
        <v>11064</v>
      </c>
      <c r="I51" s="11">
        <f t="shared" si="5"/>
        <v>0</v>
      </c>
      <c r="K51" s="3" t="s">
        <v>85</v>
      </c>
      <c r="L51" s="3"/>
      <c r="M51" s="5">
        <v>440636</v>
      </c>
      <c r="N51" s="44" t="s">
        <v>45</v>
      </c>
      <c r="O51" s="45"/>
      <c r="P51" s="46"/>
    </row>
    <row r="52" spans="2:9" ht="14.25" thickBot="1">
      <c r="B52" s="6" t="s">
        <v>47</v>
      </c>
      <c r="C52" s="10">
        <v>2662</v>
      </c>
      <c r="D52" s="10">
        <v>2478</v>
      </c>
      <c r="E52" s="10">
        <v>102</v>
      </c>
      <c r="F52" s="10">
        <v>61</v>
      </c>
      <c r="G52" s="10">
        <v>2764</v>
      </c>
      <c r="H52" s="10">
        <v>2539</v>
      </c>
      <c r="I52" s="10"/>
    </row>
    <row r="53" spans="2:9" ht="14.25" thickBot="1">
      <c r="B53" s="6" t="s">
        <v>48</v>
      </c>
      <c r="C53" s="10">
        <v>2552</v>
      </c>
      <c r="D53" s="10">
        <v>2375</v>
      </c>
      <c r="E53" s="10">
        <v>106</v>
      </c>
      <c r="F53" s="10">
        <v>76</v>
      </c>
      <c r="G53" s="10">
        <v>2658</v>
      </c>
      <c r="H53" s="10">
        <v>2451</v>
      </c>
      <c r="I53" s="10"/>
    </row>
    <row r="54" spans="2:9" ht="14.25" thickBot="1">
      <c r="B54" s="6" t="s">
        <v>49</v>
      </c>
      <c r="C54" s="10">
        <v>4969</v>
      </c>
      <c r="D54" s="10">
        <v>4722</v>
      </c>
      <c r="E54" s="10">
        <v>203</v>
      </c>
      <c r="F54" s="10">
        <v>151</v>
      </c>
      <c r="G54" s="10">
        <v>5172</v>
      </c>
      <c r="H54" s="10">
        <v>4873</v>
      </c>
      <c r="I54" s="10"/>
    </row>
    <row r="55" spans="2:9" ht="14.25" thickBot="1">
      <c r="B55" s="6" t="s">
        <v>50</v>
      </c>
      <c r="C55" s="10">
        <v>3044</v>
      </c>
      <c r="D55" s="10">
        <v>2888</v>
      </c>
      <c r="E55" s="10">
        <v>137</v>
      </c>
      <c r="F55" s="10">
        <v>99</v>
      </c>
      <c r="G55" s="10">
        <v>3181</v>
      </c>
      <c r="H55" s="10">
        <v>2987</v>
      </c>
      <c r="I55" s="10"/>
    </row>
    <row r="56" spans="2:16" ht="14.25" thickBot="1">
      <c r="B56" s="6" t="s">
        <v>51</v>
      </c>
      <c r="C56" s="10">
        <v>1605</v>
      </c>
      <c r="D56" s="10">
        <v>1512</v>
      </c>
      <c r="E56" s="10">
        <v>58</v>
      </c>
      <c r="F56" s="10">
        <v>41</v>
      </c>
      <c r="G56" s="10">
        <v>1663</v>
      </c>
      <c r="H56" s="10">
        <v>1553</v>
      </c>
      <c r="I56" s="10"/>
      <c r="K56" s="3" t="s">
        <v>88</v>
      </c>
      <c r="L56" s="3"/>
      <c r="M56" s="4">
        <f>C59/M59</f>
        <v>0.02478642572168444</v>
      </c>
      <c r="N56" s="3" t="s">
        <v>86</v>
      </c>
      <c r="O56" s="3"/>
      <c r="P56" s="4">
        <f>D59/M59</f>
        <v>0.023389990223734048</v>
      </c>
    </row>
    <row r="57" spans="2:16" ht="14.25" thickBot="1">
      <c r="B57" s="6" t="s">
        <v>52</v>
      </c>
      <c r="C57" s="10">
        <v>3097</v>
      </c>
      <c r="D57" s="10">
        <v>2929</v>
      </c>
      <c r="E57" s="10">
        <v>177</v>
      </c>
      <c r="F57" s="10">
        <v>154</v>
      </c>
      <c r="G57" s="10">
        <v>3274</v>
      </c>
      <c r="H57" s="10">
        <v>3083</v>
      </c>
      <c r="I57" s="10"/>
      <c r="K57" s="3" t="s">
        <v>89</v>
      </c>
      <c r="L57" s="3"/>
      <c r="M57" s="4">
        <f>E59/M59</f>
        <v>0.001111548046755631</v>
      </c>
      <c r="N57" s="3" t="s">
        <v>87</v>
      </c>
      <c r="O57" s="3"/>
      <c r="P57" s="4">
        <f>F59/M59</f>
        <v>0.0008217907246002749</v>
      </c>
    </row>
    <row r="58" spans="2:16" ht="14.25" thickBot="1">
      <c r="B58" s="6" t="s">
        <v>107</v>
      </c>
      <c r="C58" s="10">
        <v>2430</v>
      </c>
      <c r="D58" s="10">
        <v>2308</v>
      </c>
      <c r="E58" s="10">
        <v>130</v>
      </c>
      <c r="F58" s="10">
        <v>93</v>
      </c>
      <c r="G58" s="10">
        <v>2560</v>
      </c>
      <c r="H58" s="10">
        <v>2401</v>
      </c>
      <c r="I58" s="10"/>
      <c r="K58" s="3" t="s">
        <v>90</v>
      </c>
      <c r="L58" s="3"/>
      <c r="M58" s="4">
        <f>G59/M59</f>
        <v>0.02589797376844007</v>
      </c>
      <c r="N58" s="3" t="s">
        <v>91</v>
      </c>
      <c r="O58" s="3"/>
      <c r="P58" s="4">
        <f>H59/M59</f>
        <v>0.024211780948334323</v>
      </c>
    </row>
    <row r="59" spans="2:16" ht="14.25" thickBot="1">
      <c r="B59" s="13" t="s">
        <v>53</v>
      </c>
      <c r="C59" s="16">
        <f>SUM(C52:C58)</f>
        <v>20359</v>
      </c>
      <c r="D59" s="16">
        <f aca="true" t="shared" si="6" ref="D59:I59">SUM(D52:D58)</f>
        <v>19212</v>
      </c>
      <c r="E59" s="16">
        <f t="shared" si="6"/>
        <v>913</v>
      </c>
      <c r="F59" s="16">
        <f t="shared" si="6"/>
        <v>675</v>
      </c>
      <c r="G59" s="11">
        <f t="shared" si="6"/>
        <v>21272</v>
      </c>
      <c r="H59" s="11">
        <f t="shared" si="6"/>
        <v>19887</v>
      </c>
      <c r="I59" s="11">
        <f t="shared" si="6"/>
        <v>0</v>
      </c>
      <c r="K59" s="3" t="s">
        <v>85</v>
      </c>
      <c r="L59" s="3"/>
      <c r="M59" s="5">
        <v>821377</v>
      </c>
      <c r="N59" s="44" t="s">
        <v>53</v>
      </c>
      <c r="O59" s="45"/>
      <c r="P59" s="46"/>
    </row>
    <row r="60" spans="2:9" ht="14.25" thickBot="1">
      <c r="B60" s="50"/>
      <c r="C60" s="51"/>
      <c r="D60" s="51"/>
      <c r="E60" s="51"/>
      <c r="F60" s="51"/>
      <c r="G60" s="51"/>
      <c r="H60" s="52"/>
      <c r="I60" s="19"/>
    </row>
    <row r="61" spans="2:16" ht="14.25" thickBot="1">
      <c r="B61" s="6" t="s">
        <v>54</v>
      </c>
      <c r="C61" s="17">
        <v>2656</v>
      </c>
      <c r="D61" s="17">
        <v>2477</v>
      </c>
      <c r="E61" s="17">
        <v>165</v>
      </c>
      <c r="F61" s="17">
        <v>111</v>
      </c>
      <c r="G61" s="17">
        <v>2821</v>
      </c>
      <c r="H61" s="17">
        <v>2588</v>
      </c>
      <c r="I61" s="17"/>
      <c r="K61" s="3" t="s">
        <v>88</v>
      </c>
      <c r="L61" s="3"/>
      <c r="M61" s="4">
        <f>C64/M64</f>
        <v>0.02633201796804707</v>
      </c>
      <c r="N61" s="3" t="s">
        <v>86</v>
      </c>
      <c r="O61" s="3"/>
      <c r="P61" s="4">
        <f>D64/M64</f>
        <v>0.02481221503695042</v>
      </c>
    </row>
    <row r="62" spans="2:16" ht="14.25" thickBot="1">
      <c r="B62" s="6" t="s">
        <v>55</v>
      </c>
      <c r="C62" s="17">
        <v>2961</v>
      </c>
      <c r="D62" s="17">
        <v>2786</v>
      </c>
      <c r="E62" s="17">
        <v>134</v>
      </c>
      <c r="F62" s="17">
        <v>101</v>
      </c>
      <c r="G62" s="17">
        <v>3095</v>
      </c>
      <c r="H62" s="17">
        <v>2887</v>
      </c>
      <c r="I62" s="17"/>
      <c r="K62" s="3" t="s">
        <v>89</v>
      </c>
      <c r="L62" s="3"/>
      <c r="M62" s="4">
        <f>E64/M64</f>
        <v>0.0013142420025004297</v>
      </c>
      <c r="N62" s="3" t="s">
        <v>87</v>
      </c>
      <c r="O62" s="3"/>
      <c r="P62" s="4">
        <f>F64/M64</f>
        <v>0.0009199694017503008</v>
      </c>
    </row>
    <row r="63" spans="2:16" ht="14.25" thickBot="1">
      <c r="B63" s="6" t="s">
        <v>56</v>
      </c>
      <c r="C63" s="17">
        <v>2197</v>
      </c>
      <c r="D63" s="17">
        <v>2100</v>
      </c>
      <c r="E63" s="17">
        <v>91</v>
      </c>
      <c r="F63" s="17">
        <v>61</v>
      </c>
      <c r="G63" s="17">
        <v>2288</v>
      </c>
      <c r="H63" s="17">
        <v>2161</v>
      </c>
      <c r="I63" s="17"/>
      <c r="K63" s="3" t="s">
        <v>90</v>
      </c>
      <c r="L63" s="3"/>
      <c r="M63" s="4">
        <f>G64/M64</f>
        <v>0.0276462599705475</v>
      </c>
      <c r="N63" s="3" t="s">
        <v>91</v>
      </c>
      <c r="O63" s="3"/>
      <c r="P63" s="4">
        <f>H64/M64</f>
        <v>0.02573218443870072</v>
      </c>
    </row>
    <row r="64" spans="2:16" ht="14.25" thickBot="1">
      <c r="B64" s="13" t="s">
        <v>57</v>
      </c>
      <c r="C64" s="16">
        <f>SUM(C60:C63)</f>
        <v>7814</v>
      </c>
      <c r="D64" s="16">
        <f aca="true" t="shared" si="7" ref="D64:I64">SUM(D60:D63)</f>
        <v>7363</v>
      </c>
      <c r="E64" s="16">
        <f t="shared" si="7"/>
        <v>390</v>
      </c>
      <c r="F64" s="16">
        <f t="shared" si="7"/>
        <v>273</v>
      </c>
      <c r="G64" s="11">
        <f t="shared" si="7"/>
        <v>8204</v>
      </c>
      <c r="H64" s="11">
        <f t="shared" si="7"/>
        <v>7636</v>
      </c>
      <c r="I64" s="11">
        <f t="shared" si="7"/>
        <v>0</v>
      </c>
      <c r="K64" s="3" t="s">
        <v>85</v>
      </c>
      <c r="L64" s="3"/>
      <c r="M64" s="5">
        <v>296749</v>
      </c>
      <c r="N64" s="44" t="s">
        <v>57</v>
      </c>
      <c r="O64" s="45"/>
      <c r="P64" s="46"/>
    </row>
    <row r="65" spans="2:9" ht="14.25" thickBot="1">
      <c r="B65" s="6" t="s">
        <v>58</v>
      </c>
      <c r="C65" s="10">
        <v>2713</v>
      </c>
      <c r="D65" s="10">
        <v>2501</v>
      </c>
      <c r="E65" s="10">
        <v>79</v>
      </c>
      <c r="F65" s="10">
        <v>59</v>
      </c>
      <c r="G65" s="10">
        <v>2792</v>
      </c>
      <c r="H65" s="10">
        <v>2560</v>
      </c>
      <c r="I65" s="10"/>
    </row>
    <row r="66" spans="2:9" ht="14.25" thickBot="1">
      <c r="B66" s="6" t="s">
        <v>59</v>
      </c>
      <c r="C66" s="10">
        <v>3604</v>
      </c>
      <c r="D66" s="10">
        <v>3353</v>
      </c>
      <c r="E66" s="10">
        <v>116</v>
      </c>
      <c r="F66" s="10">
        <v>81</v>
      </c>
      <c r="G66" s="10">
        <v>3720</v>
      </c>
      <c r="H66" s="10">
        <v>3434</v>
      </c>
      <c r="I66" s="10"/>
    </row>
    <row r="67" spans="2:9" ht="14.25" thickBot="1">
      <c r="B67" s="6" t="s">
        <v>94</v>
      </c>
      <c r="C67" s="10">
        <v>2867</v>
      </c>
      <c r="D67" s="10">
        <v>2663</v>
      </c>
      <c r="E67" s="10">
        <v>120</v>
      </c>
      <c r="F67" s="10">
        <v>73</v>
      </c>
      <c r="G67" s="10">
        <v>2987</v>
      </c>
      <c r="H67" s="10">
        <v>2736</v>
      </c>
      <c r="I67" s="10"/>
    </row>
    <row r="68" spans="2:9" ht="14.25" thickBot="1">
      <c r="B68" s="6" t="s">
        <v>95</v>
      </c>
      <c r="C68" s="10">
        <v>3644</v>
      </c>
      <c r="D68" s="10">
        <v>3437</v>
      </c>
      <c r="E68" s="10">
        <v>173</v>
      </c>
      <c r="F68" s="10">
        <v>142</v>
      </c>
      <c r="G68" s="10">
        <v>3817</v>
      </c>
      <c r="H68" s="10">
        <v>3579</v>
      </c>
      <c r="I68" s="10"/>
    </row>
    <row r="69" spans="2:16" ht="14.25" thickBot="1">
      <c r="B69" s="6" t="s">
        <v>96</v>
      </c>
      <c r="C69" s="10">
        <v>3106</v>
      </c>
      <c r="D69" s="10">
        <v>2954</v>
      </c>
      <c r="E69" s="10">
        <v>118</v>
      </c>
      <c r="F69" s="10">
        <v>89</v>
      </c>
      <c r="G69" s="10">
        <v>3224</v>
      </c>
      <c r="H69" s="10">
        <v>3043</v>
      </c>
      <c r="I69" s="10"/>
      <c r="K69" s="3" t="s">
        <v>88</v>
      </c>
      <c r="L69" s="3"/>
      <c r="M69" s="4">
        <f>C72/M72</f>
        <v>0.03431386950878715</v>
      </c>
      <c r="N69" s="3" t="s">
        <v>86</v>
      </c>
      <c r="O69" s="3"/>
      <c r="P69" s="4">
        <f>D72/M72</f>
        <v>0.03217951398910183</v>
      </c>
    </row>
    <row r="70" spans="2:16" ht="14.25" thickBot="1">
      <c r="B70" s="6" t="s">
        <v>60</v>
      </c>
      <c r="C70" s="10">
        <v>1802</v>
      </c>
      <c r="D70" s="10">
        <v>1694</v>
      </c>
      <c r="E70" s="10">
        <v>131</v>
      </c>
      <c r="F70" s="10">
        <v>109</v>
      </c>
      <c r="G70" s="10">
        <v>1933</v>
      </c>
      <c r="H70" s="10">
        <v>1803</v>
      </c>
      <c r="I70" s="10"/>
      <c r="K70" s="3" t="s">
        <v>89</v>
      </c>
      <c r="L70" s="3"/>
      <c r="M70" s="4">
        <f>E72/M72</f>
        <v>0.0013670244664543256</v>
      </c>
      <c r="N70" s="3" t="s">
        <v>87</v>
      </c>
      <c r="O70" s="3"/>
      <c r="P70" s="4">
        <f>F72/M72</f>
        <v>0.0010110105093246277</v>
      </c>
    </row>
    <row r="71" spans="2:16" ht="14.25" thickBot="1">
      <c r="B71" s="6" t="s">
        <v>61</v>
      </c>
      <c r="C71" s="10">
        <v>2119</v>
      </c>
      <c r="D71" s="10">
        <v>2018</v>
      </c>
      <c r="E71" s="10">
        <v>54</v>
      </c>
      <c r="F71" s="10">
        <v>32</v>
      </c>
      <c r="G71" s="10">
        <v>2173</v>
      </c>
      <c r="H71" s="10">
        <v>2050</v>
      </c>
      <c r="I71" s="10"/>
      <c r="K71" s="3" t="s">
        <v>90</v>
      </c>
      <c r="L71" s="3"/>
      <c r="M71" s="4">
        <f>G72/M72</f>
        <v>0.035680893975241476</v>
      </c>
      <c r="N71" s="3" t="s">
        <v>91</v>
      </c>
      <c r="O71" s="3"/>
      <c r="P71" s="4">
        <f>H72/M72</f>
        <v>0.03319052449842645</v>
      </c>
    </row>
    <row r="72" spans="2:16" ht="14.25" thickBot="1">
      <c r="B72" s="13" t="s">
        <v>62</v>
      </c>
      <c r="C72" s="16">
        <f>SUM(C65:C71)</f>
        <v>19855</v>
      </c>
      <c r="D72" s="16">
        <f aca="true" t="shared" si="8" ref="D72:I72">SUM(D65:D71)</f>
        <v>18620</v>
      </c>
      <c r="E72" s="16">
        <f t="shared" si="8"/>
        <v>791</v>
      </c>
      <c r="F72" s="16">
        <f t="shared" si="8"/>
        <v>585</v>
      </c>
      <c r="G72" s="11">
        <f t="shared" si="8"/>
        <v>20646</v>
      </c>
      <c r="H72" s="11">
        <f t="shared" si="8"/>
        <v>19205</v>
      </c>
      <c r="I72" s="11">
        <f t="shared" si="8"/>
        <v>0</v>
      </c>
      <c r="K72" s="3" t="s">
        <v>85</v>
      </c>
      <c r="L72" s="3"/>
      <c r="M72" s="5">
        <v>578629</v>
      </c>
      <c r="N72" s="44" t="s">
        <v>62</v>
      </c>
      <c r="O72" s="45"/>
      <c r="P72" s="46"/>
    </row>
    <row r="73" spans="2:9" ht="16.5" customHeight="1" thickBot="1">
      <c r="B73" s="6" t="s">
        <v>63</v>
      </c>
      <c r="C73" s="10">
        <v>5637</v>
      </c>
      <c r="D73" s="10">
        <v>5265</v>
      </c>
      <c r="E73" s="10">
        <v>226</v>
      </c>
      <c r="F73" s="10">
        <v>185</v>
      </c>
      <c r="G73" s="10">
        <v>5863</v>
      </c>
      <c r="H73" s="10">
        <v>5450</v>
      </c>
      <c r="I73" s="10"/>
    </row>
    <row r="74" spans="2:9" ht="16.5" customHeight="1" thickBot="1">
      <c r="B74" s="6" t="s">
        <v>64</v>
      </c>
      <c r="C74" s="10">
        <v>2109</v>
      </c>
      <c r="D74" s="10">
        <v>1990</v>
      </c>
      <c r="E74" s="10">
        <v>115</v>
      </c>
      <c r="F74" s="10">
        <v>99</v>
      </c>
      <c r="G74" s="10">
        <v>2224</v>
      </c>
      <c r="H74" s="10">
        <v>2089</v>
      </c>
      <c r="I74" s="10"/>
    </row>
    <row r="75" spans="2:9" ht="16.5" customHeight="1" thickBot="1">
      <c r="B75" s="6" t="s">
        <v>65</v>
      </c>
      <c r="C75" s="10">
        <v>2819</v>
      </c>
      <c r="D75" s="10">
        <v>2655</v>
      </c>
      <c r="E75" s="10">
        <v>141</v>
      </c>
      <c r="F75" s="10">
        <v>116</v>
      </c>
      <c r="G75" s="10">
        <v>2960</v>
      </c>
      <c r="H75" s="10">
        <v>2771</v>
      </c>
      <c r="I75" s="10"/>
    </row>
    <row r="76" spans="2:9" ht="16.5" customHeight="1" thickBot="1">
      <c r="B76" s="6" t="s">
        <v>66</v>
      </c>
      <c r="C76" s="10">
        <v>2750</v>
      </c>
      <c r="D76" s="10">
        <v>2565</v>
      </c>
      <c r="E76" s="10">
        <v>155</v>
      </c>
      <c r="F76" s="10">
        <v>97</v>
      </c>
      <c r="G76" s="10">
        <v>2905</v>
      </c>
      <c r="H76" s="10">
        <v>2662</v>
      </c>
      <c r="I76" s="10"/>
    </row>
    <row r="77" spans="2:16" ht="16.5" customHeight="1" thickBot="1">
      <c r="B77" s="6" t="s">
        <v>67</v>
      </c>
      <c r="C77" s="10">
        <v>1988</v>
      </c>
      <c r="D77" s="10">
        <v>1878</v>
      </c>
      <c r="E77" s="10">
        <v>83</v>
      </c>
      <c r="F77" s="10">
        <v>51</v>
      </c>
      <c r="G77" s="10">
        <v>2071</v>
      </c>
      <c r="H77" s="10">
        <v>1929</v>
      </c>
      <c r="I77" s="10"/>
      <c r="K77" s="3" t="s">
        <v>88</v>
      </c>
      <c r="L77" s="3"/>
      <c r="M77" s="4">
        <f>C80/M80</f>
        <v>0.0338769721125517</v>
      </c>
      <c r="N77" s="3" t="s">
        <v>86</v>
      </c>
      <c r="O77" s="3"/>
      <c r="P77" s="4">
        <f>D80/M80</f>
        <v>0.03181836682937215</v>
      </c>
    </row>
    <row r="78" spans="2:16" ht="16.5" customHeight="1" thickBot="1">
      <c r="B78" s="6" t="s">
        <v>68</v>
      </c>
      <c r="C78" s="10">
        <v>2814</v>
      </c>
      <c r="D78" s="10">
        <v>2669</v>
      </c>
      <c r="E78" s="10">
        <v>126</v>
      </c>
      <c r="F78" s="10">
        <v>92</v>
      </c>
      <c r="G78" s="10">
        <v>2940</v>
      </c>
      <c r="H78" s="10">
        <v>2761</v>
      </c>
      <c r="I78" s="10"/>
      <c r="K78" s="3" t="s">
        <v>89</v>
      </c>
      <c r="L78" s="3"/>
      <c r="M78" s="4">
        <f>E80/M80</f>
        <v>0.001670366416085613</v>
      </c>
      <c r="N78" s="3" t="s">
        <v>87</v>
      </c>
      <c r="O78" s="3"/>
      <c r="P78" s="4">
        <f>F80/M80</f>
        <v>0.001149061808253833</v>
      </c>
    </row>
    <row r="79" spans="2:16" ht="16.5" customHeight="1" thickBot="1">
      <c r="B79" s="6" t="s">
        <v>69</v>
      </c>
      <c r="C79" s="10">
        <v>3523</v>
      </c>
      <c r="D79" s="10">
        <v>3303</v>
      </c>
      <c r="E79" s="10">
        <v>221</v>
      </c>
      <c r="F79" s="10">
        <v>94</v>
      </c>
      <c r="G79" s="10">
        <v>3744</v>
      </c>
      <c r="H79" s="10">
        <v>3397</v>
      </c>
      <c r="I79" s="10"/>
      <c r="K79" s="3" t="s">
        <v>90</v>
      </c>
      <c r="L79" s="3"/>
      <c r="M79" s="4">
        <f>G80/M80</f>
        <v>0.03554733852863731</v>
      </c>
      <c r="N79" s="3" t="s">
        <v>91</v>
      </c>
      <c r="O79" s="3"/>
      <c r="P79" s="4">
        <f>H80/M80</f>
        <v>0.03296742863762598</v>
      </c>
    </row>
    <row r="80" spans="2:16" ht="16.5" customHeight="1" thickBot="1">
      <c r="B80" s="13" t="s">
        <v>70</v>
      </c>
      <c r="C80" s="16">
        <f>SUM(C73:C79)</f>
        <v>21640</v>
      </c>
      <c r="D80" s="16">
        <f aca="true" t="shared" si="9" ref="D80:I80">SUM(D73:D79)</f>
        <v>20325</v>
      </c>
      <c r="E80" s="16">
        <f t="shared" si="9"/>
        <v>1067</v>
      </c>
      <c r="F80" s="16">
        <f t="shared" si="9"/>
        <v>734</v>
      </c>
      <c r="G80" s="11">
        <f t="shared" si="9"/>
        <v>22707</v>
      </c>
      <c r="H80" s="11">
        <f t="shared" si="9"/>
        <v>21059</v>
      </c>
      <c r="I80" s="11">
        <f t="shared" si="9"/>
        <v>0</v>
      </c>
      <c r="K80" s="3" t="s">
        <v>85</v>
      </c>
      <c r="L80" s="3"/>
      <c r="M80" s="5">
        <v>638782</v>
      </c>
      <c r="N80" s="44" t="s">
        <v>70</v>
      </c>
      <c r="O80" s="45"/>
      <c r="P80" s="46"/>
    </row>
    <row r="81" spans="2:9" ht="14.25" thickBot="1">
      <c r="B81" s="6" t="s">
        <v>71</v>
      </c>
      <c r="C81" s="10">
        <v>5452</v>
      </c>
      <c r="D81" s="10">
        <v>5164</v>
      </c>
      <c r="E81" s="10">
        <v>229</v>
      </c>
      <c r="F81" s="10">
        <v>190</v>
      </c>
      <c r="G81" s="10">
        <v>5681</v>
      </c>
      <c r="H81" s="10">
        <v>5354</v>
      </c>
      <c r="I81" s="10"/>
    </row>
    <row r="82" spans="2:9" ht="14.25" thickBot="1">
      <c r="B82" s="6" t="s">
        <v>72</v>
      </c>
      <c r="C82" s="10">
        <v>3874</v>
      </c>
      <c r="D82" s="10">
        <v>3664</v>
      </c>
      <c r="E82" s="10">
        <v>172</v>
      </c>
      <c r="F82" s="10">
        <v>125</v>
      </c>
      <c r="G82" s="10">
        <v>4046</v>
      </c>
      <c r="H82" s="10">
        <v>3789</v>
      </c>
      <c r="I82" s="10"/>
    </row>
    <row r="83" spans="2:9" ht="14.25" thickBot="1">
      <c r="B83" s="6" t="s">
        <v>73</v>
      </c>
      <c r="C83" s="10">
        <v>4667</v>
      </c>
      <c r="D83" s="10">
        <v>4402</v>
      </c>
      <c r="E83" s="10">
        <v>187</v>
      </c>
      <c r="F83" s="10">
        <v>142</v>
      </c>
      <c r="G83" s="10">
        <v>4854</v>
      </c>
      <c r="H83" s="10">
        <v>4544</v>
      </c>
      <c r="I83" s="10"/>
    </row>
    <row r="84" spans="2:9" ht="14.25" thickBot="1">
      <c r="B84" s="6" t="s">
        <v>74</v>
      </c>
      <c r="C84" s="10">
        <v>4435</v>
      </c>
      <c r="D84" s="10">
        <v>4172</v>
      </c>
      <c r="E84" s="10">
        <v>214</v>
      </c>
      <c r="F84" s="10">
        <v>174</v>
      </c>
      <c r="G84" s="10">
        <v>4649</v>
      </c>
      <c r="H84" s="10">
        <v>4346</v>
      </c>
      <c r="I84" s="10"/>
    </row>
    <row r="85" spans="2:9" ht="14.25" thickBot="1">
      <c r="B85" s="6" t="s">
        <v>75</v>
      </c>
      <c r="C85" s="10">
        <v>3402</v>
      </c>
      <c r="D85" s="10">
        <v>3152</v>
      </c>
      <c r="E85" s="10">
        <v>238</v>
      </c>
      <c r="F85" s="10">
        <v>165</v>
      </c>
      <c r="G85" s="10">
        <v>3640</v>
      </c>
      <c r="H85" s="10">
        <v>3317</v>
      </c>
      <c r="I85" s="10"/>
    </row>
    <row r="86" spans="2:9" ht="14.25" thickBot="1">
      <c r="B86" s="6" t="s">
        <v>76</v>
      </c>
      <c r="C86" s="10">
        <v>4080</v>
      </c>
      <c r="D86" s="10">
        <v>3868</v>
      </c>
      <c r="E86" s="10">
        <v>206</v>
      </c>
      <c r="F86" s="10">
        <v>164</v>
      </c>
      <c r="G86" s="10">
        <v>4286</v>
      </c>
      <c r="H86" s="10">
        <v>4032</v>
      </c>
      <c r="I86" s="10"/>
    </row>
    <row r="87" spans="2:9" ht="14.25" thickBot="1">
      <c r="B87" s="6" t="s">
        <v>77</v>
      </c>
      <c r="C87" s="10">
        <v>4741</v>
      </c>
      <c r="D87" s="10">
        <v>4456</v>
      </c>
      <c r="E87" s="10">
        <v>279</v>
      </c>
      <c r="F87" s="10">
        <v>229</v>
      </c>
      <c r="G87" s="10">
        <v>5020</v>
      </c>
      <c r="H87" s="10">
        <v>4685</v>
      </c>
      <c r="I87" s="10"/>
    </row>
    <row r="88" spans="2:9" ht="14.25" thickBot="1">
      <c r="B88" s="6" t="s">
        <v>78</v>
      </c>
      <c r="C88" s="10">
        <v>4575</v>
      </c>
      <c r="D88" s="10">
        <v>4327</v>
      </c>
      <c r="E88" s="10">
        <v>230</v>
      </c>
      <c r="F88" s="10">
        <v>187</v>
      </c>
      <c r="G88" s="10">
        <v>4805</v>
      </c>
      <c r="H88" s="10">
        <v>4514</v>
      </c>
      <c r="I88" s="10"/>
    </row>
    <row r="89" spans="2:9" ht="14.25" thickBot="1">
      <c r="B89" s="6" t="s">
        <v>79</v>
      </c>
      <c r="C89" s="10">
        <v>5245</v>
      </c>
      <c r="D89" s="10">
        <v>4948</v>
      </c>
      <c r="E89" s="10">
        <v>180</v>
      </c>
      <c r="F89" s="10">
        <v>124</v>
      </c>
      <c r="G89" s="10">
        <v>5425</v>
      </c>
      <c r="H89" s="10">
        <v>5072</v>
      </c>
      <c r="I89" s="10"/>
    </row>
    <row r="90" spans="2:16" ht="14.25" thickBot="1">
      <c r="B90" s="6" t="s">
        <v>80</v>
      </c>
      <c r="C90" s="10">
        <v>5158</v>
      </c>
      <c r="D90" s="10">
        <v>4851</v>
      </c>
      <c r="E90" s="10">
        <v>206</v>
      </c>
      <c r="F90" s="10">
        <v>114</v>
      </c>
      <c r="G90" s="10">
        <v>5364</v>
      </c>
      <c r="H90" s="10">
        <v>4965</v>
      </c>
      <c r="I90" s="10"/>
      <c r="K90" s="3" t="s">
        <v>88</v>
      </c>
      <c r="L90" s="3"/>
      <c r="M90" s="4">
        <f>C93/M93</f>
        <v>0.039084916750187826</v>
      </c>
      <c r="N90" s="3" t="s">
        <v>86</v>
      </c>
      <c r="O90" s="3"/>
      <c r="P90" s="4">
        <f>D93/M93</f>
        <v>0.036784661780367475</v>
      </c>
    </row>
    <row r="91" spans="2:16" ht="14.25" thickBot="1">
      <c r="B91" s="6" t="s">
        <v>81</v>
      </c>
      <c r="C91" s="10">
        <v>4329</v>
      </c>
      <c r="D91" s="10">
        <v>4022</v>
      </c>
      <c r="E91" s="10">
        <v>161</v>
      </c>
      <c r="F91" s="10">
        <v>128</v>
      </c>
      <c r="G91" s="10">
        <v>4490</v>
      </c>
      <c r="H91" s="10">
        <v>4150</v>
      </c>
      <c r="I91" s="10"/>
      <c r="K91" s="3" t="s">
        <v>89</v>
      </c>
      <c r="L91" s="3"/>
      <c r="M91" s="4">
        <f>E93/M93</f>
        <v>0.0018133178788064365</v>
      </c>
      <c r="N91" s="3" t="s">
        <v>87</v>
      </c>
      <c r="O91" s="3"/>
      <c r="P91" s="4">
        <f>F93/M93</f>
        <v>0.0013771656377755638</v>
      </c>
    </row>
    <row r="92" spans="2:16" ht="14.25" thickBot="1">
      <c r="B92" s="6" t="s">
        <v>82</v>
      </c>
      <c r="C92" s="10">
        <v>2376</v>
      </c>
      <c r="D92" s="10">
        <v>2228</v>
      </c>
      <c r="E92" s="10">
        <v>126</v>
      </c>
      <c r="F92" s="10">
        <v>102</v>
      </c>
      <c r="G92" s="10">
        <v>2502</v>
      </c>
      <c r="H92" s="10">
        <v>2330</v>
      </c>
      <c r="I92" s="10"/>
      <c r="K92" s="3" t="s">
        <v>90</v>
      </c>
      <c r="L92" s="3"/>
      <c r="M92" s="4">
        <f>G93/M93</f>
        <v>0.040898234628994265</v>
      </c>
      <c r="N92" s="3" t="s">
        <v>91</v>
      </c>
      <c r="O92" s="3"/>
      <c r="P92" s="4">
        <f>H93/M93</f>
        <v>0.038161827418143036</v>
      </c>
    </row>
    <row r="93" spans="2:16" ht="14.25" thickBot="1">
      <c r="B93" s="13" t="s">
        <v>83</v>
      </c>
      <c r="C93" s="16">
        <f>SUM(C81:C92)</f>
        <v>52334</v>
      </c>
      <c r="D93" s="16">
        <f aca="true" t="shared" si="10" ref="D93:I93">SUM(D81:D92)</f>
        <v>49254</v>
      </c>
      <c r="E93" s="16">
        <f t="shared" si="10"/>
        <v>2428</v>
      </c>
      <c r="F93" s="16">
        <f t="shared" si="10"/>
        <v>1844</v>
      </c>
      <c r="G93" s="11">
        <f t="shared" si="10"/>
        <v>54762</v>
      </c>
      <c r="H93" s="11">
        <f t="shared" si="10"/>
        <v>51098</v>
      </c>
      <c r="I93" s="11">
        <f t="shared" si="10"/>
        <v>0</v>
      </c>
      <c r="K93" s="3" t="s">
        <v>85</v>
      </c>
      <c r="L93" s="3"/>
      <c r="M93" s="5">
        <v>1338982</v>
      </c>
      <c r="N93" s="44" t="s">
        <v>83</v>
      </c>
      <c r="O93" s="45"/>
      <c r="P93" s="46"/>
    </row>
    <row r="94" spans="2:9" ht="14.25" thickBot="1">
      <c r="B94" s="6"/>
      <c r="C94" s="10"/>
      <c r="D94" s="10"/>
      <c r="E94" s="10"/>
      <c r="F94" s="10"/>
      <c r="G94" s="10"/>
      <c r="H94" s="10"/>
      <c r="I94" s="10"/>
    </row>
    <row r="95" spans="2:16" ht="14.25" thickBot="1">
      <c r="B95" s="6"/>
      <c r="C95" s="10"/>
      <c r="D95" s="10"/>
      <c r="E95" s="10"/>
      <c r="F95" s="10"/>
      <c r="G95" s="10"/>
      <c r="H95" s="10"/>
      <c r="I95" s="10"/>
      <c r="K95" s="3" t="s">
        <v>88</v>
      </c>
      <c r="L95" s="3"/>
      <c r="M95" s="4">
        <f>C98/M98</f>
        <v>0.014035054837611322</v>
      </c>
      <c r="N95" s="3" t="s">
        <v>86</v>
      </c>
      <c r="O95" s="3"/>
      <c r="P95" s="4">
        <f>D98/M98</f>
        <v>0.012930805586532845</v>
      </c>
    </row>
    <row r="96" spans="2:16" ht="14.25" thickBot="1">
      <c r="B96" s="6"/>
      <c r="C96" s="10"/>
      <c r="D96" s="10"/>
      <c r="E96" s="10"/>
      <c r="F96" s="10"/>
      <c r="G96" s="10"/>
      <c r="H96" s="10"/>
      <c r="I96" s="10"/>
      <c r="K96" s="3" t="s">
        <v>89</v>
      </c>
      <c r="L96" s="3"/>
      <c r="M96" s="4">
        <f>E98/M98</f>
        <v>0.001019126784057577</v>
      </c>
      <c r="N96" s="3" t="s">
        <v>87</v>
      </c>
      <c r="O96" s="3"/>
      <c r="P96" s="4">
        <f>F98/M98</f>
        <v>0.0007208076794522174</v>
      </c>
    </row>
    <row r="97" spans="2:16" ht="14.25" thickBot="1">
      <c r="B97" s="6"/>
      <c r="C97" s="10"/>
      <c r="D97" s="10"/>
      <c r="E97" s="10"/>
      <c r="F97" s="10"/>
      <c r="G97" s="10"/>
      <c r="H97" s="10"/>
      <c r="I97" s="10"/>
      <c r="K97" s="3" t="s">
        <v>90</v>
      </c>
      <c r="L97" s="3"/>
      <c r="M97" s="4">
        <f>G98/M98</f>
        <v>0.0150541816216689</v>
      </c>
      <c r="N97" s="3" t="s">
        <v>91</v>
      </c>
      <c r="O97" s="3"/>
      <c r="P97" s="4">
        <f>H98/M98</f>
        <v>0.013651613265985062</v>
      </c>
    </row>
    <row r="98" spans="2:16" ht="14.25" thickBot="1">
      <c r="B98" s="13" t="s">
        <v>84</v>
      </c>
      <c r="C98" s="16">
        <v>17972</v>
      </c>
      <c r="D98" s="16">
        <v>16558</v>
      </c>
      <c r="E98" s="16">
        <v>1305</v>
      </c>
      <c r="F98" s="16">
        <v>923</v>
      </c>
      <c r="G98" s="11">
        <v>19277</v>
      </c>
      <c r="H98" s="11">
        <v>17481</v>
      </c>
      <c r="I98" s="11"/>
      <c r="K98" s="3" t="s">
        <v>85</v>
      </c>
      <c r="L98" s="3"/>
      <c r="M98" s="5">
        <v>1280508</v>
      </c>
      <c r="N98" s="44" t="s">
        <v>84</v>
      </c>
      <c r="O98" s="45"/>
      <c r="P98" s="46"/>
    </row>
    <row r="100" spans="2:13" ht="14.25" customHeight="1">
      <c r="B100" s="43" t="s">
        <v>4</v>
      </c>
      <c r="C100" s="43">
        <f>C11+C18+C24+C30+C35+C40+C46+C51+C59+C64+C72+C80+C93+C98</f>
        <v>309180</v>
      </c>
      <c r="D100" s="43">
        <f>D11+D18+D24+D30+D35+D40+D46+D51+D59+D64+D72+D80+D93+D98</f>
        <v>288046</v>
      </c>
      <c r="E100" s="43">
        <f>E11+E18+E24+E30+E35+E40+E46+E51+E59+E64+E72+E80+E93+E98</f>
        <v>15616</v>
      </c>
      <c r="F100" s="43">
        <f>F11+F18+F24+F30+F35+F40+F46+F51+F59+F64+F72+F80+F93+F98</f>
        <v>11647</v>
      </c>
      <c r="G100" s="43">
        <f>G11+G18+G24+G30+G35+G40+G46+G51+G59+G64+G72+G80+G93+G98</f>
        <v>324796</v>
      </c>
      <c r="H100" s="43">
        <f>H11+H18+H24+H30+H35+H40+H46+H51+H59+H64+H72+H80+H93+H98</f>
        <v>299693</v>
      </c>
      <c r="I100" s="43">
        <f>I11+I18+I24+I30+I35+I40+I46+I51+I59+I64+I72+I80+I93+I98</f>
        <v>0</v>
      </c>
      <c r="M100" s="43">
        <v>10578820</v>
      </c>
    </row>
    <row r="101" spans="2:13" ht="14.25" customHeight="1">
      <c r="B101" s="43"/>
      <c r="C101" s="43"/>
      <c r="D101" s="43"/>
      <c r="E101" s="43"/>
      <c r="F101" s="43"/>
      <c r="G101" s="43"/>
      <c r="H101" s="43"/>
      <c r="I101" s="43"/>
      <c r="M101" s="43"/>
    </row>
  </sheetData>
  <sheetProtection/>
  <mergeCells count="28">
    <mergeCell ref="B1:I1"/>
    <mergeCell ref="B60:H60"/>
    <mergeCell ref="N64:P64"/>
    <mergeCell ref="N72:P72"/>
    <mergeCell ref="N80:P80"/>
    <mergeCell ref="N51:P51"/>
    <mergeCell ref="N59:P59"/>
    <mergeCell ref="N18:P18"/>
    <mergeCell ref="C2:D2"/>
    <mergeCell ref="E2:F2"/>
    <mergeCell ref="G2:H2"/>
    <mergeCell ref="N11:P11"/>
    <mergeCell ref="N24:P24"/>
    <mergeCell ref="N30:P30"/>
    <mergeCell ref="N35:P35"/>
    <mergeCell ref="N40:P40"/>
    <mergeCell ref="N46:P46"/>
    <mergeCell ref="N98:P98"/>
    <mergeCell ref="N93:P93"/>
    <mergeCell ref="G100:G101"/>
    <mergeCell ref="H100:H101"/>
    <mergeCell ref="I100:I101"/>
    <mergeCell ref="M100:M101"/>
    <mergeCell ref="B100:B101"/>
    <mergeCell ref="C100:C101"/>
    <mergeCell ref="D100:D101"/>
    <mergeCell ref="E100:E101"/>
    <mergeCell ref="F100:F10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0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I1"/>
    </sheetView>
  </sheetViews>
  <sheetFormatPr defaultColWidth="9.00390625" defaultRowHeight="14.25"/>
  <cols>
    <col min="1" max="1" width="2.75390625" style="0" customWidth="1"/>
    <col min="2" max="2" width="29.375" style="0" customWidth="1"/>
    <col min="3" max="9" width="12.625" style="0" customWidth="1"/>
    <col min="10" max="10" width="4.75390625" style="0" customWidth="1"/>
    <col min="13" max="13" width="11.375" style="0" bestFit="1" customWidth="1"/>
    <col min="16" max="16" width="11.375" style="0" customWidth="1"/>
    <col min="17" max="17" width="4.75390625" style="0" customWidth="1"/>
  </cols>
  <sheetData>
    <row r="1" spans="2:9" ht="36" customHeight="1" thickBot="1">
      <c r="B1" s="49" t="s">
        <v>108</v>
      </c>
      <c r="C1" s="49"/>
      <c r="D1" s="49"/>
      <c r="E1" s="49"/>
      <c r="F1" s="49"/>
      <c r="G1" s="49"/>
      <c r="H1" s="49"/>
      <c r="I1" s="49"/>
    </row>
    <row r="2" spans="2:9" ht="16.5" customHeight="1" thickBot="1">
      <c r="B2" s="12"/>
      <c r="C2" s="47" t="s">
        <v>5</v>
      </c>
      <c r="D2" s="48"/>
      <c r="E2" s="47" t="s">
        <v>6</v>
      </c>
      <c r="F2" s="48"/>
      <c r="G2" s="47" t="s">
        <v>4</v>
      </c>
      <c r="H2" s="48"/>
      <c r="I2" s="18" t="s">
        <v>92</v>
      </c>
    </row>
    <row r="3" spans="2:9" ht="16.5" customHeight="1" thickBot="1" thickTop="1">
      <c r="B3" s="14" t="s">
        <v>13</v>
      </c>
      <c r="C3" s="15" t="s">
        <v>0</v>
      </c>
      <c r="D3" s="15" t="s">
        <v>1</v>
      </c>
      <c r="E3" s="15" t="s">
        <v>0</v>
      </c>
      <c r="F3" s="15" t="s">
        <v>2</v>
      </c>
      <c r="G3" s="15" t="s">
        <v>0</v>
      </c>
      <c r="H3" s="15" t="s">
        <v>3</v>
      </c>
      <c r="I3" s="15" t="s">
        <v>93</v>
      </c>
    </row>
    <row r="4" spans="2:9" ht="16.5" customHeight="1" thickBot="1" thickTop="1">
      <c r="B4" s="6" t="s">
        <v>8</v>
      </c>
      <c r="C4" s="10">
        <v>3403</v>
      </c>
      <c r="D4" s="10">
        <v>3147</v>
      </c>
      <c r="E4" s="10">
        <v>223</v>
      </c>
      <c r="F4" s="10">
        <v>158</v>
      </c>
      <c r="G4" s="10">
        <v>3626</v>
      </c>
      <c r="H4" s="10">
        <v>3305</v>
      </c>
      <c r="I4" s="10">
        <v>48</v>
      </c>
    </row>
    <row r="5" spans="2:9" ht="16.5" customHeight="1" thickBot="1">
      <c r="B5" s="6" t="s">
        <v>98</v>
      </c>
      <c r="C5" s="10">
        <v>5409</v>
      </c>
      <c r="D5" s="10">
        <v>5051</v>
      </c>
      <c r="E5" s="10">
        <v>411</v>
      </c>
      <c r="F5" s="10">
        <v>339</v>
      </c>
      <c r="G5" s="10">
        <v>5820</v>
      </c>
      <c r="H5" s="10">
        <v>5390</v>
      </c>
      <c r="I5" s="10">
        <v>33</v>
      </c>
    </row>
    <row r="6" spans="2:17" ht="16.5" customHeight="1" thickBot="1">
      <c r="B6" s="6" t="s">
        <v>99</v>
      </c>
      <c r="C6" s="10">
        <v>6094</v>
      </c>
      <c r="D6" s="10">
        <v>5740</v>
      </c>
      <c r="E6" s="10">
        <v>185</v>
      </c>
      <c r="F6" s="10">
        <v>134</v>
      </c>
      <c r="G6" s="10">
        <v>6279</v>
      </c>
      <c r="H6" s="10">
        <v>5874</v>
      </c>
      <c r="I6" s="10">
        <v>74</v>
      </c>
      <c r="Q6" s="2"/>
    </row>
    <row r="7" spans="2:9" ht="16.5" customHeight="1" thickBot="1">
      <c r="B7" s="6" t="s">
        <v>9</v>
      </c>
      <c r="C7" s="10">
        <v>5336</v>
      </c>
      <c r="D7" s="10">
        <v>4988</v>
      </c>
      <c r="E7" s="10">
        <v>215</v>
      </c>
      <c r="F7" s="10">
        <v>157</v>
      </c>
      <c r="G7" s="10">
        <v>5551</v>
      </c>
      <c r="H7" s="10">
        <v>5145</v>
      </c>
      <c r="I7" s="10">
        <v>68</v>
      </c>
    </row>
    <row r="8" spans="2:17" ht="16.5" customHeight="1" thickBot="1">
      <c r="B8" s="6" t="s">
        <v>10</v>
      </c>
      <c r="C8" s="10">
        <v>6173</v>
      </c>
      <c r="D8" s="10">
        <v>5538</v>
      </c>
      <c r="E8" s="10">
        <v>361</v>
      </c>
      <c r="F8" s="10">
        <v>289</v>
      </c>
      <c r="G8" s="10">
        <v>6534</v>
      </c>
      <c r="H8" s="10">
        <v>5827</v>
      </c>
      <c r="I8" s="10">
        <v>68</v>
      </c>
      <c r="K8" s="3" t="s">
        <v>88</v>
      </c>
      <c r="L8" s="3"/>
      <c r="M8" s="4">
        <f>C11/M11</f>
        <v>0.030369157721345463</v>
      </c>
      <c r="N8" s="3" t="s">
        <v>86</v>
      </c>
      <c r="O8" s="3"/>
      <c r="P8" s="4">
        <f>D11/M11</f>
        <v>0.02822921094956335</v>
      </c>
      <c r="Q8" s="1"/>
    </row>
    <row r="9" spans="2:16" ht="16.5" customHeight="1" thickBot="1">
      <c r="B9" s="6" t="s">
        <v>11</v>
      </c>
      <c r="C9" s="10">
        <v>4043</v>
      </c>
      <c r="D9" s="10">
        <v>3807</v>
      </c>
      <c r="E9" s="10">
        <v>137</v>
      </c>
      <c r="F9" s="10">
        <v>95</v>
      </c>
      <c r="G9" s="10">
        <v>4180</v>
      </c>
      <c r="H9" s="10">
        <v>3902</v>
      </c>
      <c r="I9" s="10">
        <v>51</v>
      </c>
      <c r="K9" s="3" t="s">
        <v>89</v>
      </c>
      <c r="L9" s="3"/>
      <c r="M9" s="4">
        <f>E11/M11</f>
        <v>0.0015221343349050504</v>
      </c>
      <c r="N9" s="3" t="s">
        <v>87</v>
      </c>
      <c r="O9" s="3"/>
      <c r="P9" s="4">
        <f>F11/M11</f>
        <v>0.0011671668609127565</v>
      </c>
    </row>
    <row r="10" spans="2:17" ht="16.5" customHeight="1" thickBot="1">
      <c r="B10" s="6" t="s">
        <v>12</v>
      </c>
      <c r="C10" s="10">
        <v>5475</v>
      </c>
      <c r="D10" s="10">
        <v>5130</v>
      </c>
      <c r="E10" s="10">
        <v>269</v>
      </c>
      <c r="F10" s="10">
        <v>209</v>
      </c>
      <c r="G10" s="10">
        <v>5744</v>
      </c>
      <c r="H10" s="10">
        <v>5339</v>
      </c>
      <c r="I10" s="10">
        <v>85</v>
      </c>
      <c r="K10" s="3" t="s">
        <v>90</v>
      </c>
      <c r="L10" s="3"/>
      <c r="M10" s="4">
        <f>G11/M11</f>
        <v>0.03189129205625051</v>
      </c>
      <c r="N10" s="3" t="s">
        <v>91</v>
      </c>
      <c r="O10" s="3"/>
      <c r="P10" s="4">
        <f>H11/M11</f>
        <v>0.029396377810476104</v>
      </c>
      <c r="Q10" s="1"/>
    </row>
    <row r="11" spans="2:17" ht="16.5" customHeight="1" thickBot="1">
      <c r="B11" s="13" t="s">
        <v>7</v>
      </c>
      <c r="C11" s="16">
        <f>SUM(C4:C10)</f>
        <v>35933</v>
      </c>
      <c r="D11" s="16">
        <f>SUM(D4:D10)</f>
        <v>33401</v>
      </c>
      <c r="E11" s="16">
        <f>SUM(E4:E10)</f>
        <v>1801</v>
      </c>
      <c r="F11" s="16">
        <f>SUM(F4:F10)</f>
        <v>1381</v>
      </c>
      <c r="G11" s="11">
        <f>SUM(G4:G10)</f>
        <v>37734</v>
      </c>
      <c r="H11" s="11">
        <f>SUM(H4:H10)</f>
        <v>34782</v>
      </c>
      <c r="I11" s="11">
        <f>SUM(I4:I10)</f>
        <v>427</v>
      </c>
      <c r="K11" s="3" t="s">
        <v>85</v>
      </c>
      <c r="L11" s="3"/>
      <c r="M11" s="5">
        <v>1183207</v>
      </c>
      <c r="N11" s="44" t="s">
        <v>7</v>
      </c>
      <c r="O11" s="45"/>
      <c r="P11" s="46"/>
      <c r="Q11" s="1"/>
    </row>
    <row r="12" spans="2:9" ht="15" thickBot="1">
      <c r="B12" s="6" t="s">
        <v>14</v>
      </c>
      <c r="C12" s="10">
        <v>3367</v>
      </c>
      <c r="D12" s="10">
        <v>3190</v>
      </c>
      <c r="E12" s="10">
        <v>228</v>
      </c>
      <c r="F12" s="10">
        <v>193</v>
      </c>
      <c r="G12" s="10">
        <v>3595</v>
      </c>
      <c r="H12" s="10">
        <v>3383</v>
      </c>
      <c r="I12" s="10">
        <v>51</v>
      </c>
    </row>
    <row r="13" spans="2:9" ht="15" thickBot="1">
      <c r="B13" s="6" t="s">
        <v>100</v>
      </c>
      <c r="C13" s="10">
        <v>4862</v>
      </c>
      <c r="D13" s="10">
        <v>4531</v>
      </c>
      <c r="E13" s="10">
        <v>185</v>
      </c>
      <c r="F13" s="10">
        <v>129</v>
      </c>
      <c r="G13" s="10">
        <v>5047</v>
      </c>
      <c r="H13" s="10">
        <v>4660</v>
      </c>
      <c r="I13" s="10">
        <v>45</v>
      </c>
    </row>
    <row r="14" spans="2:9" ht="15" thickBot="1">
      <c r="B14" s="6" t="s">
        <v>15</v>
      </c>
      <c r="C14" s="10">
        <v>4034</v>
      </c>
      <c r="D14" s="10">
        <v>3652</v>
      </c>
      <c r="E14" s="10">
        <v>258</v>
      </c>
      <c r="F14" s="10">
        <v>165</v>
      </c>
      <c r="G14" s="10">
        <v>4292</v>
      </c>
      <c r="H14" s="10">
        <v>3817</v>
      </c>
      <c r="I14" s="10">
        <v>34</v>
      </c>
    </row>
    <row r="15" spans="2:16" ht="14.25" thickBot="1">
      <c r="B15" s="6" t="s">
        <v>16</v>
      </c>
      <c r="C15" s="10">
        <v>4925</v>
      </c>
      <c r="D15" s="10">
        <v>4618</v>
      </c>
      <c r="E15" s="10">
        <v>306</v>
      </c>
      <c r="F15" s="10">
        <v>218</v>
      </c>
      <c r="G15" s="10">
        <v>5231</v>
      </c>
      <c r="H15" s="10">
        <v>4836</v>
      </c>
      <c r="I15" s="10">
        <v>59</v>
      </c>
      <c r="K15" s="3" t="s">
        <v>88</v>
      </c>
      <c r="L15" s="3"/>
      <c r="M15" s="4">
        <f>C18/M18</f>
        <v>0.023974073834508402</v>
      </c>
      <c r="N15" s="3" t="s">
        <v>86</v>
      </c>
      <c r="O15" s="3"/>
      <c r="P15" s="4">
        <f>D18/M18</f>
        <v>0.022366127478053482</v>
      </c>
    </row>
    <row r="16" spans="2:16" ht="14.25" thickBot="1">
      <c r="B16" s="6" t="s">
        <v>17</v>
      </c>
      <c r="C16" s="10">
        <v>6471</v>
      </c>
      <c r="D16" s="10">
        <v>6085</v>
      </c>
      <c r="E16" s="10">
        <v>304</v>
      </c>
      <c r="F16" s="10">
        <v>235</v>
      </c>
      <c r="G16" s="10">
        <v>6775</v>
      </c>
      <c r="H16" s="10">
        <v>6320</v>
      </c>
      <c r="I16" s="10">
        <v>78</v>
      </c>
      <c r="K16" s="3" t="s">
        <v>89</v>
      </c>
      <c r="L16" s="3"/>
      <c r="M16" s="4">
        <f>E18/M18</f>
        <v>0.001289508295145644</v>
      </c>
      <c r="N16" s="3" t="s">
        <v>87</v>
      </c>
      <c r="O16" s="3"/>
      <c r="P16" s="4">
        <f>F18/M18</f>
        <v>0.0009710702338363659</v>
      </c>
    </row>
    <row r="17" spans="2:16" ht="14.25" thickBot="1">
      <c r="B17" s="6" t="s">
        <v>101</v>
      </c>
      <c r="C17" s="10">
        <v>5251</v>
      </c>
      <c r="D17" s="10">
        <v>4895</v>
      </c>
      <c r="E17" s="10">
        <v>274</v>
      </c>
      <c r="F17" s="10">
        <v>231</v>
      </c>
      <c r="G17" s="10">
        <v>5525</v>
      </c>
      <c r="H17" s="10">
        <v>5126</v>
      </c>
      <c r="I17" s="10">
        <v>39</v>
      </c>
      <c r="K17" s="3" t="s">
        <v>90</v>
      </c>
      <c r="L17" s="3"/>
      <c r="M17" s="4">
        <f>G18/M18</f>
        <v>0.025263582129654048</v>
      </c>
      <c r="N17" s="3" t="s">
        <v>91</v>
      </c>
      <c r="O17" s="3"/>
      <c r="P17" s="4">
        <f>H18/M18</f>
        <v>0.023337197711889846</v>
      </c>
    </row>
    <row r="18" spans="2:16" ht="14.25" thickBot="1">
      <c r="B18" s="9" t="s">
        <v>18</v>
      </c>
      <c r="C18" s="16">
        <f>SUM(C12:C17)</f>
        <v>28910</v>
      </c>
      <c r="D18" s="16">
        <f>SUM(D12:D17)</f>
        <v>26971</v>
      </c>
      <c r="E18" s="16">
        <f>SUM(E12:E17)</f>
        <v>1555</v>
      </c>
      <c r="F18" s="16">
        <f>SUM(F12:F17)</f>
        <v>1171</v>
      </c>
      <c r="G18" s="11">
        <f>SUM(G12:G17)</f>
        <v>30465</v>
      </c>
      <c r="H18" s="11">
        <f>SUM(H12:H17)</f>
        <v>28142</v>
      </c>
      <c r="I18" s="11">
        <f>SUM(I12:I17)</f>
        <v>306</v>
      </c>
      <c r="K18" s="3" t="s">
        <v>85</v>
      </c>
      <c r="L18" s="3"/>
      <c r="M18" s="5">
        <v>1205886</v>
      </c>
      <c r="N18" s="44" t="s">
        <v>18</v>
      </c>
      <c r="O18" s="45"/>
      <c r="P18" s="46"/>
    </row>
    <row r="19" spans="2:9" ht="14.25" thickBot="1">
      <c r="B19" s="6" t="s">
        <v>19</v>
      </c>
      <c r="C19" s="10">
        <v>6568</v>
      </c>
      <c r="D19" s="10">
        <v>6046</v>
      </c>
      <c r="E19" s="10">
        <v>348</v>
      </c>
      <c r="F19" s="10">
        <v>259</v>
      </c>
      <c r="G19" s="10">
        <v>6916</v>
      </c>
      <c r="H19" s="10">
        <v>6305</v>
      </c>
      <c r="I19" s="10">
        <v>78</v>
      </c>
    </row>
    <row r="20" spans="2:9" ht="14.25" thickBot="1">
      <c r="B20" s="6" t="s">
        <v>20</v>
      </c>
      <c r="C20" s="10">
        <v>3372</v>
      </c>
      <c r="D20" s="10">
        <v>3164</v>
      </c>
      <c r="E20" s="10">
        <v>249</v>
      </c>
      <c r="F20" s="10">
        <v>215</v>
      </c>
      <c r="G20" s="10">
        <v>3621</v>
      </c>
      <c r="H20" s="10">
        <v>3379</v>
      </c>
      <c r="I20" s="10">
        <v>53</v>
      </c>
    </row>
    <row r="21" spans="2:16" ht="14.25" thickBot="1">
      <c r="B21" s="6" t="s">
        <v>21</v>
      </c>
      <c r="C21" s="10">
        <v>3631</v>
      </c>
      <c r="D21" s="10">
        <v>3389</v>
      </c>
      <c r="E21" s="10">
        <v>196</v>
      </c>
      <c r="F21" s="10">
        <v>144</v>
      </c>
      <c r="G21" s="10">
        <v>3827</v>
      </c>
      <c r="H21" s="10">
        <v>3533</v>
      </c>
      <c r="I21" s="10">
        <v>49</v>
      </c>
      <c r="K21" s="3" t="s">
        <v>88</v>
      </c>
      <c r="L21" s="3"/>
      <c r="M21" s="4">
        <f>C24/M24</f>
        <v>0.02974045213194394</v>
      </c>
      <c r="N21" s="3" t="s">
        <v>86</v>
      </c>
      <c r="O21" s="3"/>
      <c r="P21" s="4">
        <f>D24/M24</f>
        <v>0.027669944312657735</v>
      </c>
    </row>
    <row r="22" spans="2:16" ht="14.25" thickBot="1">
      <c r="B22" s="6" t="s">
        <v>22</v>
      </c>
      <c r="C22" s="10">
        <v>1467</v>
      </c>
      <c r="D22" s="10">
        <v>1368</v>
      </c>
      <c r="E22" s="10">
        <v>84</v>
      </c>
      <c r="F22" s="10">
        <v>52</v>
      </c>
      <c r="G22" s="10">
        <v>1551</v>
      </c>
      <c r="H22" s="10">
        <v>1420</v>
      </c>
      <c r="I22" s="10">
        <v>18</v>
      </c>
      <c r="K22" s="3" t="s">
        <v>89</v>
      </c>
      <c r="L22" s="3"/>
      <c r="M22" s="4">
        <f>E24/M24</f>
        <v>0.0016156594196260767</v>
      </c>
      <c r="N22" s="3" t="s">
        <v>87</v>
      </c>
      <c r="O22" s="3"/>
      <c r="P22" s="4">
        <f>F24/M24</f>
        <v>0.0012224050740865919</v>
      </c>
    </row>
    <row r="23" spans="2:16" ht="14.25" thickBot="1">
      <c r="B23" s="6" t="s">
        <v>23</v>
      </c>
      <c r="C23" s="10">
        <v>3793</v>
      </c>
      <c r="D23" s="10">
        <v>3553</v>
      </c>
      <c r="E23" s="10">
        <v>146</v>
      </c>
      <c r="F23" s="10">
        <v>104</v>
      </c>
      <c r="G23" s="10">
        <v>3939</v>
      </c>
      <c r="H23" s="10">
        <v>3657</v>
      </c>
      <c r="I23" s="10">
        <v>54</v>
      </c>
      <c r="K23" s="3" t="s">
        <v>90</v>
      </c>
      <c r="L23" s="3"/>
      <c r="M23" s="4">
        <f>G24/M24</f>
        <v>0.03135611155157002</v>
      </c>
      <c r="N23" s="3" t="s">
        <v>91</v>
      </c>
      <c r="O23" s="3"/>
      <c r="P23" s="4">
        <f>H24/M24</f>
        <v>0.02889234938674433</v>
      </c>
    </row>
    <row r="24" spans="2:16" ht="14.25" thickBot="1">
      <c r="B24" s="13" t="s">
        <v>24</v>
      </c>
      <c r="C24" s="16">
        <f>SUM(C19:C23)</f>
        <v>18831</v>
      </c>
      <c r="D24" s="16">
        <f aca="true" t="shared" si="0" ref="D24:I24">SUM(D19:D23)</f>
        <v>17520</v>
      </c>
      <c r="E24" s="16">
        <f t="shared" si="0"/>
        <v>1023</v>
      </c>
      <c r="F24" s="16">
        <f t="shared" si="0"/>
        <v>774</v>
      </c>
      <c r="G24" s="11">
        <f t="shared" si="0"/>
        <v>19854</v>
      </c>
      <c r="H24" s="11">
        <f t="shared" si="0"/>
        <v>18294</v>
      </c>
      <c r="I24" s="11">
        <f t="shared" si="0"/>
        <v>252</v>
      </c>
      <c r="K24" s="3" t="s">
        <v>85</v>
      </c>
      <c r="L24" s="3"/>
      <c r="M24" s="5">
        <v>633178</v>
      </c>
      <c r="N24" s="44" t="s">
        <v>24</v>
      </c>
      <c r="O24" s="45"/>
      <c r="P24" s="46"/>
    </row>
    <row r="25" spans="2:9" ht="14.25" thickBot="1">
      <c r="B25" s="6" t="s">
        <v>25</v>
      </c>
      <c r="C25" s="10">
        <v>3979</v>
      </c>
      <c r="D25" s="10">
        <v>3719</v>
      </c>
      <c r="E25" s="10">
        <v>163</v>
      </c>
      <c r="F25" s="10">
        <v>112</v>
      </c>
      <c r="G25" s="10">
        <v>4142</v>
      </c>
      <c r="H25" s="10">
        <v>3831</v>
      </c>
      <c r="I25" s="10">
        <v>43</v>
      </c>
    </row>
    <row r="26" spans="2:9" ht="14.25" thickBot="1">
      <c r="B26" s="6" t="s">
        <v>26</v>
      </c>
      <c r="C26" s="10">
        <v>3363</v>
      </c>
      <c r="D26" s="10">
        <v>3210</v>
      </c>
      <c r="E26" s="10">
        <v>129</v>
      </c>
      <c r="F26" s="10">
        <v>111</v>
      </c>
      <c r="G26" s="10">
        <v>3492</v>
      </c>
      <c r="H26" s="10">
        <v>3321</v>
      </c>
      <c r="I26" s="10">
        <v>42</v>
      </c>
    </row>
    <row r="27" spans="2:16" ht="14.25" thickBot="1">
      <c r="B27" s="6" t="s">
        <v>27</v>
      </c>
      <c r="C27" s="10">
        <v>2559</v>
      </c>
      <c r="D27" s="10">
        <v>2400</v>
      </c>
      <c r="E27" s="10">
        <v>56</v>
      </c>
      <c r="F27" s="10">
        <v>41</v>
      </c>
      <c r="G27" s="10">
        <v>2615</v>
      </c>
      <c r="H27" s="10">
        <v>2441</v>
      </c>
      <c r="I27" s="10">
        <v>36</v>
      </c>
      <c r="K27" s="3" t="s">
        <v>88</v>
      </c>
      <c r="L27" s="3"/>
      <c r="M27" s="4">
        <f>C30/M30</f>
        <v>0.03690196417483435</v>
      </c>
      <c r="N27" s="3" t="s">
        <v>86</v>
      </c>
      <c r="O27" s="3"/>
      <c r="P27" s="4">
        <f>D30/M30</f>
        <v>0.03468352341054319</v>
      </c>
    </row>
    <row r="28" spans="2:16" ht="14.25" thickBot="1">
      <c r="B28" s="6" t="s">
        <v>28</v>
      </c>
      <c r="C28" s="10">
        <v>4736</v>
      </c>
      <c r="D28" s="10">
        <v>4396</v>
      </c>
      <c r="E28" s="10">
        <v>314</v>
      </c>
      <c r="F28" s="10">
        <v>265</v>
      </c>
      <c r="G28" s="10">
        <v>5050</v>
      </c>
      <c r="H28" s="10">
        <v>4661</v>
      </c>
      <c r="I28" s="10">
        <v>58</v>
      </c>
      <c r="K28" s="3" t="s">
        <v>89</v>
      </c>
      <c r="L28" s="3"/>
      <c r="M28" s="4">
        <f>E30/M30</f>
        <v>0.0016996911081593033</v>
      </c>
      <c r="N28" s="3" t="s">
        <v>87</v>
      </c>
      <c r="O28" s="3"/>
      <c r="P28" s="4">
        <f>F30/M30</f>
        <v>0.001377437533895574</v>
      </c>
    </row>
    <row r="29" spans="2:16" ht="14.25" thickBot="1">
      <c r="B29" s="6" t="s">
        <v>102</v>
      </c>
      <c r="C29" s="10">
        <v>4143</v>
      </c>
      <c r="D29" s="10">
        <v>3926</v>
      </c>
      <c r="E29" s="10">
        <v>203</v>
      </c>
      <c r="F29" s="10">
        <v>172</v>
      </c>
      <c r="G29" s="10">
        <v>4346</v>
      </c>
      <c r="H29" s="10">
        <v>4098</v>
      </c>
      <c r="I29" s="10">
        <v>50</v>
      </c>
      <c r="K29" s="3" t="s">
        <v>90</v>
      </c>
      <c r="L29" s="3"/>
      <c r="M29" s="4">
        <f>G30/M30</f>
        <v>0.038601655282993655</v>
      </c>
      <c r="N29" s="3" t="s">
        <v>91</v>
      </c>
      <c r="O29" s="3"/>
      <c r="P29" s="4">
        <f>H30/M30</f>
        <v>0.036060960944438766</v>
      </c>
    </row>
    <row r="30" spans="2:16" ht="14.25" thickBot="1">
      <c r="B30" s="13" t="s">
        <v>29</v>
      </c>
      <c r="C30" s="16">
        <f>SUM(C25:C29)</f>
        <v>18780</v>
      </c>
      <c r="D30" s="16">
        <f>SUM(D25:D29)</f>
        <v>17651</v>
      </c>
      <c r="E30" s="16">
        <f>SUM(E25:E29)</f>
        <v>865</v>
      </c>
      <c r="F30" s="16">
        <f>SUM(F25:F29)</f>
        <v>701</v>
      </c>
      <c r="G30" s="11">
        <f>SUM(G25:G29)</f>
        <v>19645</v>
      </c>
      <c r="H30" s="11">
        <f>SUM(H25:H29)</f>
        <v>18352</v>
      </c>
      <c r="I30" s="11">
        <f>SUM(I25:I29)</f>
        <v>229</v>
      </c>
      <c r="K30" s="3" t="s">
        <v>85</v>
      </c>
      <c r="L30" s="3"/>
      <c r="M30" s="5">
        <v>508916</v>
      </c>
      <c r="N30" s="44" t="s">
        <v>29</v>
      </c>
      <c r="O30" s="45"/>
      <c r="P30" s="46"/>
    </row>
    <row r="31" spans="2:9" ht="14.25" thickBot="1">
      <c r="B31" s="6" t="s">
        <v>31</v>
      </c>
      <c r="C31" s="17">
        <v>3861</v>
      </c>
      <c r="D31" s="17">
        <v>3557</v>
      </c>
      <c r="E31" s="17">
        <v>277</v>
      </c>
      <c r="F31" s="17">
        <v>209</v>
      </c>
      <c r="G31" s="17">
        <v>4138</v>
      </c>
      <c r="H31" s="17">
        <v>3766</v>
      </c>
      <c r="I31" s="17">
        <v>56</v>
      </c>
    </row>
    <row r="32" spans="2:16" ht="14.25" thickBot="1">
      <c r="B32" s="6" t="s">
        <v>103</v>
      </c>
      <c r="C32" s="17">
        <v>6772</v>
      </c>
      <c r="D32" s="17">
        <v>6166</v>
      </c>
      <c r="E32" s="17">
        <v>533</v>
      </c>
      <c r="F32" s="17">
        <v>426</v>
      </c>
      <c r="G32" s="17">
        <v>7305</v>
      </c>
      <c r="H32" s="17">
        <v>6592</v>
      </c>
      <c r="I32" s="17">
        <v>81</v>
      </c>
      <c r="K32" s="3" t="s">
        <v>88</v>
      </c>
      <c r="L32" s="3"/>
      <c r="M32" s="4">
        <f>C35/M35</f>
        <v>0.04114013062210148</v>
      </c>
      <c r="N32" s="3" t="s">
        <v>86</v>
      </c>
      <c r="O32" s="3"/>
      <c r="P32" s="4">
        <f>D35/M35</f>
        <v>0.03774937570319146</v>
      </c>
    </row>
    <row r="33" spans="2:16" ht="14.25" thickBot="1">
      <c r="B33" s="6" t="s">
        <v>32</v>
      </c>
      <c r="C33" s="17">
        <v>5208</v>
      </c>
      <c r="D33" s="17">
        <v>4866</v>
      </c>
      <c r="E33" s="17">
        <v>268</v>
      </c>
      <c r="F33" s="17">
        <v>225</v>
      </c>
      <c r="G33" s="17">
        <v>5476</v>
      </c>
      <c r="H33" s="17">
        <v>5091</v>
      </c>
      <c r="I33" s="17">
        <v>66</v>
      </c>
      <c r="K33" s="3" t="s">
        <v>89</v>
      </c>
      <c r="L33" s="3"/>
      <c r="M33" s="4">
        <f>E35/M35</f>
        <v>0.002644685930682473</v>
      </c>
      <c r="N33" s="3" t="s">
        <v>87</v>
      </c>
      <c r="O33" s="3"/>
      <c r="P33" s="4">
        <f>F35/M35</f>
        <v>0.002113004582750199</v>
      </c>
    </row>
    <row r="34" spans="2:16" ht="14.25" thickBot="1">
      <c r="B34" s="6" t="s">
        <v>30</v>
      </c>
      <c r="C34" s="17">
        <v>8146</v>
      </c>
      <c r="D34" s="17">
        <v>7421</v>
      </c>
      <c r="E34" s="17">
        <v>464</v>
      </c>
      <c r="F34" s="17">
        <v>372</v>
      </c>
      <c r="G34" s="17">
        <v>8610</v>
      </c>
      <c r="H34" s="17">
        <v>7793</v>
      </c>
      <c r="I34" s="17">
        <v>86</v>
      </c>
      <c r="K34" s="3" t="s">
        <v>90</v>
      </c>
      <c r="L34" s="3"/>
      <c r="M34" s="4">
        <f>G35/M35</f>
        <v>0.043784816552783955</v>
      </c>
      <c r="N34" s="3" t="s">
        <v>91</v>
      </c>
      <c r="O34" s="3"/>
      <c r="P34" s="4">
        <f>H35/M35</f>
        <v>0.03986238028594166</v>
      </c>
    </row>
    <row r="35" spans="2:16" ht="14.25" thickBot="1">
      <c r="B35" s="13" t="s">
        <v>33</v>
      </c>
      <c r="C35" s="16">
        <f>SUM(C31:C34)</f>
        <v>23987</v>
      </c>
      <c r="D35" s="16">
        <f aca="true" t="shared" si="1" ref="D35:I35">SUM(D31:D34)</f>
        <v>22010</v>
      </c>
      <c r="E35" s="16">
        <f t="shared" si="1"/>
        <v>1542</v>
      </c>
      <c r="F35" s="16">
        <f t="shared" si="1"/>
        <v>1232</v>
      </c>
      <c r="G35" s="11">
        <f t="shared" si="1"/>
        <v>25529</v>
      </c>
      <c r="H35" s="11">
        <f t="shared" si="1"/>
        <v>23242</v>
      </c>
      <c r="I35" s="11">
        <f t="shared" si="1"/>
        <v>289</v>
      </c>
      <c r="K35" s="3" t="s">
        <v>85</v>
      </c>
      <c r="L35" s="3"/>
      <c r="M35" s="5">
        <v>583056</v>
      </c>
      <c r="N35" s="44" t="s">
        <v>33</v>
      </c>
      <c r="O35" s="45"/>
      <c r="P35" s="46"/>
    </row>
    <row r="36" spans="2:9" ht="14.25" thickBot="1">
      <c r="B36" s="6" t="s">
        <v>35</v>
      </c>
      <c r="C36" s="17">
        <v>3762</v>
      </c>
      <c r="D36" s="17">
        <v>3501</v>
      </c>
      <c r="E36" s="17">
        <v>207</v>
      </c>
      <c r="F36" s="17">
        <v>172</v>
      </c>
      <c r="G36" s="17">
        <v>3969</v>
      </c>
      <c r="H36" s="17">
        <v>3673</v>
      </c>
      <c r="I36" s="17">
        <v>45</v>
      </c>
    </row>
    <row r="37" spans="2:16" ht="14.25" thickBot="1">
      <c r="B37" s="6" t="s">
        <v>36</v>
      </c>
      <c r="C37" s="17">
        <v>5119</v>
      </c>
      <c r="D37" s="17">
        <v>4809</v>
      </c>
      <c r="E37" s="17">
        <v>331</v>
      </c>
      <c r="F37" s="17">
        <v>276</v>
      </c>
      <c r="G37" s="17">
        <v>5450</v>
      </c>
      <c r="H37" s="17">
        <v>5085</v>
      </c>
      <c r="I37" s="17">
        <v>66</v>
      </c>
      <c r="K37" s="3" t="s">
        <v>88</v>
      </c>
      <c r="L37" s="3"/>
      <c r="M37" s="4">
        <f>C40/M40</f>
        <v>0.03110717544763349</v>
      </c>
      <c r="N37" s="3" t="s">
        <v>86</v>
      </c>
      <c r="O37" s="3"/>
      <c r="P37" s="4">
        <f>D40/M40</f>
        <v>0.02901780116024903</v>
      </c>
    </row>
    <row r="38" spans="2:16" ht="14.25" thickBot="1">
      <c r="B38" s="6" t="s">
        <v>37</v>
      </c>
      <c r="C38" s="17">
        <v>3315</v>
      </c>
      <c r="D38" s="17">
        <v>3062</v>
      </c>
      <c r="E38" s="17">
        <v>132</v>
      </c>
      <c r="F38" s="17">
        <v>82</v>
      </c>
      <c r="G38" s="17">
        <v>3447</v>
      </c>
      <c r="H38" s="17">
        <v>3144</v>
      </c>
      <c r="I38" s="17">
        <v>39</v>
      </c>
      <c r="K38" s="3" t="s">
        <v>89</v>
      </c>
      <c r="L38" s="3"/>
      <c r="M38" s="4">
        <f>E40/M40</f>
        <v>0.0016552937567644217</v>
      </c>
      <c r="N38" s="3" t="s">
        <v>87</v>
      </c>
      <c r="O38" s="3"/>
      <c r="P38" s="4">
        <f>F40/M40</f>
        <v>0.001323463306690435</v>
      </c>
    </row>
    <row r="39" spans="2:16" ht="14.25" thickBot="1">
      <c r="B39" s="6" t="s">
        <v>104</v>
      </c>
      <c r="C39" s="17">
        <v>3928</v>
      </c>
      <c r="D39" s="17">
        <v>3669</v>
      </c>
      <c r="E39" s="17">
        <v>188</v>
      </c>
      <c r="F39" s="17">
        <v>156</v>
      </c>
      <c r="G39" s="17">
        <v>4116</v>
      </c>
      <c r="H39" s="17">
        <v>3825</v>
      </c>
      <c r="I39" s="17">
        <v>49</v>
      </c>
      <c r="K39" s="3" t="s">
        <v>90</v>
      </c>
      <c r="L39" s="3"/>
      <c r="M39" s="4">
        <f>G40/M40</f>
        <v>0.03276246920439791</v>
      </c>
      <c r="N39" s="3" t="s">
        <v>91</v>
      </c>
      <c r="O39" s="3"/>
      <c r="P39" s="4">
        <f>H40/M40</f>
        <v>0.030341264466939463</v>
      </c>
    </row>
    <row r="40" spans="2:16" ht="14.25" thickBot="1">
      <c r="B40" s="13" t="s">
        <v>34</v>
      </c>
      <c r="C40" s="16">
        <f>SUM(C36:C39)</f>
        <v>16124</v>
      </c>
      <c r="D40" s="16">
        <f>SUM(D36:D39)</f>
        <v>15041</v>
      </c>
      <c r="E40" s="16">
        <f>SUM(E36:E39)</f>
        <v>858</v>
      </c>
      <c r="F40" s="16">
        <f>SUM(F36:F39)</f>
        <v>686</v>
      </c>
      <c r="G40" s="11">
        <f>SUM(G36:G39)</f>
        <v>16982</v>
      </c>
      <c r="H40" s="11">
        <f>SUM(H36:H39)</f>
        <v>15727</v>
      </c>
      <c r="I40" s="11">
        <f>SUM(I36:I39)</f>
        <v>199</v>
      </c>
      <c r="K40" s="3" t="s">
        <v>85</v>
      </c>
      <c r="L40" s="3"/>
      <c r="M40" s="5">
        <v>518337</v>
      </c>
      <c r="N40" s="44" t="s">
        <v>34</v>
      </c>
      <c r="O40" s="45"/>
      <c r="P40" s="46"/>
    </row>
    <row r="41" spans="2:9" ht="15" customHeight="1" thickBot="1">
      <c r="B41" s="6" t="s">
        <v>38</v>
      </c>
      <c r="C41" s="7">
        <v>5225</v>
      </c>
      <c r="D41" s="7">
        <v>4848</v>
      </c>
      <c r="E41" s="7">
        <v>380</v>
      </c>
      <c r="F41" s="7">
        <v>326</v>
      </c>
      <c r="G41" s="7">
        <v>5605</v>
      </c>
      <c r="H41" s="7">
        <v>5174</v>
      </c>
      <c r="I41" s="7">
        <v>54</v>
      </c>
    </row>
    <row r="42" spans="2:9" ht="15" customHeight="1" thickBot="1">
      <c r="B42" s="6" t="s">
        <v>39</v>
      </c>
      <c r="C42" s="7">
        <v>2018</v>
      </c>
      <c r="D42" s="7">
        <v>1900</v>
      </c>
      <c r="E42" s="7">
        <v>65</v>
      </c>
      <c r="F42" s="7">
        <v>44</v>
      </c>
      <c r="G42" s="7">
        <v>2083</v>
      </c>
      <c r="H42" s="7">
        <v>1944</v>
      </c>
      <c r="I42" s="7">
        <v>26</v>
      </c>
    </row>
    <row r="43" spans="2:16" ht="15" customHeight="1" thickBot="1">
      <c r="B43" s="6" t="s">
        <v>40</v>
      </c>
      <c r="C43" s="7">
        <v>2922</v>
      </c>
      <c r="D43" s="7">
        <v>2704</v>
      </c>
      <c r="E43" s="7">
        <v>173</v>
      </c>
      <c r="F43" s="7">
        <v>103</v>
      </c>
      <c r="G43" s="7">
        <v>3095</v>
      </c>
      <c r="H43" s="7">
        <v>2807</v>
      </c>
      <c r="I43" s="7">
        <v>32</v>
      </c>
      <c r="K43" s="3" t="s">
        <v>88</v>
      </c>
      <c r="L43" s="3"/>
      <c r="M43" s="4">
        <f>C46/M46</f>
        <v>0.029122337771212998</v>
      </c>
      <c r="N43" s="3" t="s">
        <v>86</v>
      </c>
      <c r="O43" s="3"/>
      <c r="P43" s="4">
        <f>D46/M46</f>
        <v>0.027053706388623252</v>
      </c>
    </row>
    <row r="44" spans="2:16" ht="15" customHeight="1" thickBot="1">
      <c r="B44" s="6" t="s">
        <v>105</v>
      </c>
      <c r="C44" s="7">
        <v>2899</v>
      </c>
      <c r="D44" s="7">
        <v>2682</v>
      </c>
      <c r="E44" s="7">
        <v>184</v>
      </c>
      <c r="F44" s="7">
        <v>137</v>
      </c>
      <c r="G44" s="7">
        <v>3083</v>
      </c>
      <c r="H44" s="7">
        <v>2819</v>
      </c>
      <c r="I44" s="7">
        <v>39</v>
      </c>
      <c r="K44" s="3" t="s">
        <v>89</v>
      </c>
      <c r="L44" s="3"/>
      <c r="M44" s="4">
        <f>E46/M46</f>
        <v>0.001749263730540802</v>
      </c>
      <c r="N44" s="3" t="s">
        <v>87</v>
      </c>
      <c r="O44" s="3"/>
      <c r="P44" s="4">
        <f>F46/M46</f>
        <v>0.00130287485324512</v>
      </c>
    </row>
    <row r="45" spans="2:16" ht="15" customHeight="1" thickBot="1">
      <c r="B45" s="6" t="s">
        <v>41</v>
      </c>
      <c r="C45" s="7">
        <v>2985</v>
      </c>
      <c r="D45" s="7">
        <v>2775</v>
      </c>
      <c r="E45" s="7">
        <v>162</v>
      </c>
      <c r="F45" s="7">
        <v>108</v>
      </c>
      <c r="G45" s="7">
        <v>3147</v>
      </c>
      <c r="H45" s="7">
        <v>2883</v>
      </c>
      <c r="I45" s="7">
        <v>42</v>
      </c>
      <c r="K45" s="3" t="s">
        <v>90</v>
      </c>
      <c r="L45" s="3"/>
      <c r="M45" s="4">
        <f>G46/M46</f>
        <v>0.0308716015017538</v>
      </c>
      <c r="N45" s="3" t="s">
        <v>91</v>
      </c>
      <c r="O45" s="3"/>
      <c r="P45" s="4">
        <f>H46/M46</f>
        <v>0.028356581241868375</v>
      </c>
    </row>
    <row r="46" spans="2:16" ht="15" customHeight="1" thickBot="1">
      <c r="B46" s="9" t="s">
        <v>42</v>
      </c>
      <c r="C46" s="8">
        <f>SUM(C41:C45)</f>
        <v>16049</v>
      </c>
      <c r="D46" s="8">
        <f aca="true" t="shared" si="2" ref="D46:I46">SUM(D41:D45)</f>
        <v>14909</v>
      </c>
      <c r="E46" s="8">
        <f t="shared" si="2"/>
        <v>964</v>
      </c>
      <c r="F46" s="8">
        <f t="shared" si="2"/>
        <v>718</v>
      </c>
      <c r="G46" s="11">
        <f t="shared" si="2"/>
        <v>17013</v>
      </c>
      <c r="H46" s="11">
        <f t="shared" si="2"/>
        <v>15627</v>
      </c>
      <c r="I46" s="11">
        <f t="shared" si="2"/>
        <v>193</v>
      </c>
      <c r="K46" s="3" t="s">
        <v>85</v>
      </c>
      <c r="L46" s="3"/>
      <c r="M46" s="5">
        <v>551089</v>
      </c>
      <c r="N46" s="44" t="s">
        <v>42</v>
      </c>
      <c r="O46" s="45"/>
      <c r="P46" s="46"/>
    </row>
    <row r="47" spans="2:9" ht="14.25" thickBot="1">
      <c r="B47" s="6" t="s">
        <v>46</v>
      </c>
      <c r="C47" s="17">
        <v>2398</v>
      </c>
      <c r="D47" s="17">
        <v>2255</v>
      </c>
      <c r="E47" s="17">
        <v>88</v>
      </c>
      <c r="F47" s="17">
        <v>59</v>
      </c>
      <c r="G47" s="17">
        <v>2486</v>
      </c>
      <c r="H47" s="17">
        <v>2314</v>
      </c>
      <c r="I47" s="17">
        <v>38</v>
      </c>
    </row>
    <row r="48" spans="2:16" ht="14.25" thickBot="1">
      <c r="B48" s="6" t="s">
        <v>106</v>
      </c>
      <c r="C48" s="17">
        <v>2340</v>
      </c>
      <c r="D48" s="17">
        <v>2165</v>
      </c>
      <c r="E48" s="17">
        <v>124</v>
      </c>
      <c r="F48" s="17">
        <v>99</v>
      </c>
      <c r="G48" s="17">
        <v>2464</v>
      </c>
      <c r="H48" s="17">
        <v>2264</v>
      </c>
      <c r="I48" s="17">
        <v>31</v>
      </c>
      <c r="K48" s="3" t="s">
        <v>88</v>
      </c>
      <c r="L48" s="3"/>
      <c r="M48" s="4">
        <f>C51/M51</f>
        <v>0.02557443915703603</v>
      </c>
      <c r="N48" s="3" t="s">
        <v>86</v>
      </c>
      <c r="O48" s="3"/>
      <c r="P48" s="4">
        <f>D51/M51</f>
        <v>0.02379333786539769</v>
      </c>
    </row>
    <row r="49" spans="2:16" ht="14.25" thickBot="1">
      <c r="B49" s="6" t="s">
        <v>43</v>
      </c>
      <c r="C49" s="17">
        <v>3894</v>
      </c>
      <c r="D49" s="17">
        <v>3624</v>
      </c>
      <c r="E49" s="17">
        <v>242</v>
      </c>
      <c r="F49" s="17">
        <v>176</v>
      </c>
      <c r="G49" s="17">
        <v>4136</v>
      </c>
      <c r="H49" s="17">
        <v>3800</v>
      </c>
      <c r="I49" s="17">
        <v>51</v>
      </c>
      <c r="K49" s="3" t="s">
        <v>89</v>
      </c>
      <c r="L49" s="3"/>
      <c r="M49" s="4">
        <f>E51/M51</f>
        <v>0.0013392250169952412</v>
      </c>
      <c r="N49" s="3" t="s">
        <v>87</v>
      </c>
      <c r="O49" s="3"/>
      <c r="P49" s="4">
        <f>F51/M51</f>
        <v>0.0009925220938137322</v>
      </c>
    </row>
    <row r="50" spans="2:16" ht="14.25" thickBot="1">
      <c r="B50" s="6" t="s">
        <v>44</v>
      </c>
      <c r="C50" s="17">
        <v>2654</v>
      </c>
      <c r="D50" s="17">
        <v>2456</v>
      </c>
      <c r="E50" s="17">
        <v>137</v>
      </c>
      <c r="F50" s="17">
        <v>104</v>
      </c>
      <c r="G50" s="17">
        <v>2791</v>
      </c>
      <c r="H50" s="17">
        <v>2560</v>
      </c>
      <c r="I50" s="17">
        <v>31</v>
      </c>
      <c r="K50" s="3" t="s">
        <v>90</v>
      </c>
      <c r="L50" s="3"/>
      <c r="M50" s="4">
        <f>G51/M51</f>
        <v>0.026913664174031272</v>
      </c>
      <c r="N50" s="3" t="s">
        <v>91</v>
      </c>
      <c r="O50" s="3"/>
      <c r="P50" s="4">
        <f>H51/M51</f>
        <v>0.024785859959211422</v>
      </c>
    </row>
    <row r="51" spans="2:16" ht="14.25" thickBot="1">
      <c r="B51" s="13" t="s">
        <v>45</v>
      </c>
      <c r="C51" s="16">
        <f>SUM(C47:C50)</f>
        <v>11286</v>
      </c>
      <c r="D51" s="16">
        <f>SUM(D47:D50)</f>
        <v>10500</v>
      </c>
      <c r="E51" s="16">
        <f>SUM(E47:E50)</f>
        <v>591</v>
      </c>
      <c r="F51" s="16">
        <f>SUM(F47:F50)</f>
        <v>438</v>
      </c>
      <c r="G51" s="11">
        <f>SUM(G47:G50)</f>
        <v>11877</v>
      </c>
      <c r="H51" s="11">
        <f>SUM(H47:H50)</f>
        <v>10938</v>
      </c>
      <c r="I51" s="11">
        <f>SUM(I47:I50)</f>
        <v>151</v>
      </c>
      <c r="K51" s="3" t="s">
        <v>85</v>
      </c>
      <c r="L51" s="3"/>
      <c r="M51" s="5">
        <v>441300</v>
      </c>
      <c r="N51" s="44" t="s">
        <v>45</v>
      </c>
      <c r="O51" s="45"/>
      <c r="P51" s="46"/>
    </row>
    <row r="52" spans="2:9" ht="14.25" thickBot="1">
      <c r="B52" s="6" t="s">
        <v>47</v>
      </c>
      <c r="C52" s="10">
        <v>2732</v>
      </c>
      <c r="D52" s="10">
        <v>2542</v>
      </c>
      <c r="E52" s="10">
        <v>100</v>
      </c>
      <c r="F52" s="10">
        <v>66</v>
      </c>
      <c r="G52" s="10">
        <v>2832</v>
      </c>
      <c r="H52" s="10">
        <v>2608</v>
      </c>
      <c r="I52" s="10">
        <v>46</v>
      </c>
    </row>
    <row r="53" spans="2:9" ht="14.25" thickBot="1">
      <c r="B53" s="6" t="s">
        <v>48</v>
      </c>
      <c r="C53" s="10">
        <v>2670</v>
      </c>
      <c r="D53" s="10">
        <v>2505</v>
      </c>
      <c r="E53" s="10">
        <v>107</v>
      </c>
      <c r="F53" s="10">
        <v>79</v>
      </c>
      <c r="G53" s="10">
        <v>2777</v>
      </c>
      <c r="H53" s="10">
        <v>2584</v>
      </c>
      <c r="I53" s="10">
        <v>32</v>
      </c>
    </row>
    <row r="54" spans="2:9" ht="14.25" thickBot="1">
      <c r="B54" s="6" t="s">
        <v>49</v>
      </c>
      <c r="C54" s="10">
        <v>4822</v>
      </c>
      <c r="D54" s="10">
        <v>4602</v>
      </c>
      <c r="E54" s="10">
        <v>222</v>
      </c>
      <c r="F54" s="10">
        <v>167</v>
      </c>
      <c r="G54" s="10">
        <v>5044</v>
      </c>
      <c r="H54" s="10">
        <v>4769</v>
      </c>
      <c r="I54" s="10">
        <v>76</v>
      </c>
    </row>
    <row r="55" spans="2:9" ht="14.25" thickBot="1">
      <c r="B55" s="6" t="s">
        <v>50</v>
      </c>
      <c r="C55" s="10">
        <v>3051</v>
      </c>
      <c r="D55" s="10">
        <v>2928</v>
      </c>
      <c r="E55" s="10">
        <v>141</v>
      </c>
      <c r="F55" s="10">
        <v>109</v>
      </c>
      <c r="G55" s="10">
        <v>3192</v>
      </c>
      <c r="H55" s="10">
        <v>3037</v>
      </c>
      <c r="I55" s="10">
        <v>47</v>
      </c>
    </row>
    <row r="56" spans="2:16" ht="14.25" thickBot="1">
      <c r="B56" s="6" t="s">
        <v>51</v>
      </c>
      <c r="C56" s="10">
        <v>1549</v>
      </c>
      <c r="D56" s="10">
        <v>1453</v>
      </c>
      <c r="E56" s="10">
        <v>68</v>
      </c>
      <c r="F56" s="10">
        <v>46</v>
      </c>
      <c r="G56" s="10">
        <v>1617</v>
      </c>
      <c r="H56" s="10">
        <v>1499</v>
      </c>
      <c r="I56" s="10">
        <v>21</v>
      </c>
      <c r="K56" s="3" t="s">
        <v>88</v>
      </c>
      <c r="L56" s="3"/>
      <c r="M56" s="4">
        <f>C59/M59</f>
        <v>0.024876991279777855</v>
      </c>
      <c r="N56" s="3" t="s">
        <v>86</v>
      </c>
      <c r="O56" s="3"/>
      <c r="P56" s="4">
        <f>D59/M59</f>
        <v>0.023527549081697276</v>
      </c>
    </row>
    <row r="57" spans="2:16" ht="14.25" thickBot="1">
      <c r="B57" s="6" t="s">
        <v>52</v>
      </c>
      <c r="C57" s="10">
        <v>3171</v>
      </c>
      <c r="D57" s="10">
        <v>2996</v>
      </c>
      <c r="E57" s="10">
        <v>177</v>
      </c>
      <c r="F57" s="10">
        <v>146</v>
      </c>
      <c r="G57" s="10">
        <v>3348</v>
      </c>
      <c r="H57" s="10">
        <v>3142</v>
      </c>
      <c r="I57" s="10">
        <v>38</v>
      </c>
      <c r="K57" s="3" t="s">
        <v>89</v>
      </c>
      <c r="L57" s="3"/>
      <c r="M57" s="4">
        <f>E59/M59</f>
        <v>0.0011813708773810105</v>
      </c>
      <c r="N57" s="3" t="s">
        <v>87</v>
      </c>
      <c r="O57" s="3"/>
      <c r="P57" s="4">
        <f>F59/M59</f>
        <v>0.0008866371120962635</v>
      </c>
    </row>
    <row r="58" spans="2:16" ht="14.25" thickBot="1">
      <c r="B58" s="6" t="s">
        <v>107</v>
      </c>
      <c r="C58" s="10">
        <v>2431</v>
      </c>
      <c r="D58" s="10">
        <v>2292</v>
      </c>
      <c r="E58" s="10">
        <v>155</v>
      </c>
      <c r="F58" s="10">
        <v>115</v>
      </c>
      <c r="G58" s="10">
        <v>2586</v>
      </c>
      <c r="H58" s="10">
        <v>2407</v>
      </c>
      <c r="I58" s="10">
        <v>37</v>
      </c>
      <c r="K58" s="3" t="s">
        <v>90</v>
      </c>
      <c r="L58" s="3"/>
      <c r="M58" s="4">
        <f>G59/M59</f>
        <v>0.026058362157158864</v>
      </c>
      <c r="N58" s="3" t="s">
        <v>91</v>
      </c>
      <c r="O58" s="3"/>
      <c r="P58" s="4">
        <f>H59/M59</f>
        <v>0.02441418619379354</v>
      </c>
    </row>
    <row r="59" spans="2:16" ht="14.25" thickBot="1">
      <c r="B59" s="13" t="s">
        <v>53</v>
      </c>
      <c r="C59" s="16">
        <f>SUM(C52:C58)</f>
        <v>20426</v>
      </c>
      <c r="D59" s="16">
        <f aca="true" t="shared" si="3" ref="D59:I59">SUM(D52:D58)</f>
        <v>19318</v>
      </c>
      <c r="E59" s="16">
        <f t="shared" si="3"/>
        <v>970</v>
      </c>
      <c r="F59" s="16">
        <f t="shared" si="3"/>
        <v>728</v>
      </c>
      <c r="G59" s="11">
        <f t="shared" si="3"/>
        <v>21396</v>
      </c>
      <c r="H59" s="11">
        <f t="shared" si="3"/>
        <v>20046</v>
      </c>
      <c r="I59" s="11">
        <f t="shared" si="3"/>
        <v>297</v>
      </c>
      <c r="K59" s="3" t="s">
        <v>85</v>
      </c>
      <c r="L59" s="3"/>
      <c r="M59" s="5">
        <v>821080</v>
      </c>
      <c r="N59" s="44" t="s">
        <v>53</v>
      </c>
      <c r="O59" s="45"/>
      <c r="P59" s="46"/>
    </row>
    <row r="60" spans="2:9" ht="14.25" thickBot="1">
      <c r="B60" s="50"/>
      <c r="C60" s="51"/>
      <c r="D60" s="51"/>
      <c r="E60" s="51"/>
      <c r="F60" s="51"/>
      <c r="G60" s="51"/>
      <c r="H60" s="52"/>
      <c r="I60" s="19"/>
    </row>
    <row r="61" spans="2:16" ht="14.25" thickBot="1">
      <c r="B61" s="6" t="s">
        <v>54</v>
      </c>
      <c r="C61" s="17">
        <v>2701</v>
      </c>
      <c r="D61" s="17">
        <v>2535</v>
      </c>
      <c r="E61" s="17">
        <v>159</v>
      </c>
      <c r="F61" s="17">
        <v>106</v>
      </c>
      <c r="G61" s="17">
        <v>2860</v>
      </c>
      <c r="H61" s="17">
        <v>2641</v>
      </c>
      <c r="I61" s="17">
        <v>36</v>
      </c>
      <c r="K61" s="3" t="s">
        <v>88</v>
      </c>
      <c r="L61" s="3"/>
      <c r="M61" s="4">
        <f>C64/M64</f>
        <v>0.026676947843320278</v>
      </c>
      <c r="N61" s="3" t="s">
        <v>86</v>
      </c>
      <c r="O61" s="3"/>
      <c r="P61" s="4">
        <f>D64/M64</f>
        <v>0.025354599135569488</v>
      </c>
    </row>
    <row r="62" spans="2:16" ht="14.25" thickBot="1">
      <c r="B62" s="6" t="s">
        <v>55</v>
      </c>
      <c r="C62" s="17">
        <v>3033</v>
      </c>
      <c r="D62" s="17">
        <v>2895</v>
      </c>
      <c r="E62" s="17">
        <v>123</v>
      </c>
      <c r="F62" s="17">
        <v>95</v>
      </c>
      <c r="G62" s="17">
        <v>3156</v>
      </c>
      <c r="H62" s="17">
        <v>2990</v>
      </c>
      <c r="I62" s="17">
        <v>46</v>
      </c>
      <c r="K62" s="3" t="s">
        <v>89</v>
      </c>
      <c r="L62" s="3"/>
      <c r="M62" s="4">
        <f>E64/M64</f>
        <v>0.0012648552856746684</v>
      </c>
      <c r="N62" s="3" t="s">
        <v>87</v>
      </c>
      <c r="O62" s="3"/>
      <c r="P62" s="4">
        <f>F64/M64</f>
        <v>0.0008996029571910743</v>
      </c>
    </row>
    <row r="63" spans="2:16" ht="14.25" thickBot="1">
      <c r="B63" s="6" t="s">
        <v>56</v>
      </c>
      <c r="C63" s="17">
        <v>2154</v>
      </c>
      <c r="D63" s="17">
        <v>2067</v>
      </c>
      <c r="E63" s="17">
        <v>92</v>
      </c>
      <c r="F63" s="17">
        <v>65</v>
      </c>
      <c r="G63" s="17">
        <v>2246</v>
      </c>
      <c r="H63" s="17">
        <v>2132</v>
      </c>
      <c r="I63" s="17">
        <v>24</v>
      </c>
      <c r="K63" s="3" t="s">
        <v>90</v>
      </c>
      <c r="L63" s="3"/>
      <c r="M63" s="4">
        <f>G64/M64</f>
        <v>0.027941803128994948</v>
      </c>
      <c r="N63" s="3" t="s">
        <v>91</v>
      </c>
      <c r="O63" s="3"/>
      <c r="P63" s="4">
        <f>H64/M64</f>
        <v>0.026254202092760564</v>
      </c>
    </row>
    <row r="64" spans="2:16" ht="14.25" thickBot="1">
      <c r="B64" s="13" t="s">
        <v>57</v>
      </c>
      <c r="C64" s="16">
        <f>SUM(C60:C63)</f>
        <v>7888</v>
      </c>
      <c r="D64" s="16">
        <f>SUM(D60:D63)</f>
        <v>7497</v>
      </c>
      <c r="E64" s="16">
        <f>SUM(E60:E63)</f>
        <v>374</v>
      </c>
      <c r="F64" s="16">
        <f>SUM(F60:F63)</f>
        <v>266</v>
      </c>
      <c r="G64" s="11">
        <f>SUM(G60:G63)</f>
        <v>8262</v>
      </c>
      <c r="H64" s="11">
        <f>SUM(H60:H63)</f>
        <v>7763</v>
      </c>
      <c r="I64" s="11">
        <f>SUM(I60:I63)</f>
        <v>106</v>
      </c>
      <c r="K64" s="3" t="s">
        <v>85</v>
      </c>
      <c r="L64" s="3"/>
      <c r="M64" s="5">
        <v>295686</v>
      </c>
      <c r="N64" s="44" t="s">
        <v>57</v>
      </c>
      <c r="O64" s="45"/>
      <c r="P64" s="46"/>
    </row>
    <row r="65" spans="2:9" ht="14.25" thickBot="1">
      <c r="B65" s="6" t="s">
        <v>58</v>
      </c>
      <c r="C65" s="10">
        <v>2642</v>
      </c>
      <c r="D65" s="10">
        <v>2468</v>
      </c>
      <c r="E65" s="10">
        <v>90</v>
      </c>
      <c r="F65" s="10">
        <v>72</v>
      </c>
      <c r="G65" s="10">
        <v>2732</v>
      </c>
      <c r="H65" s="10">
        <v>2540</v>
      </c>
      <c r="I65" s="10">
        <v>44</v>
      </c>
    </row>
    <row r="66" spans="2:9" ht="14.25" thickBot="1">
      <c r="B66" s="6" t="s">
        <v>59</v>
      </c>
      <c r="C66" s="10">
        <v>3579</v>
      </c>
      <c r="D66" s="10">
        <v>3344</v>
      </c>
      <c r="E66" s="10">
        <v>127</v>
      </c>
      <c r="F66" s="10">
        <v>89</v>
      </c>
      <c r="G66" s="10">
        <v>3706</v>
      </c>
      <c r="H66" s="10">
        <v>3433</v>
      </c>
      <c r="I66" s="10">
        <v>51</v>
      </c>
    </row>
    <row r="67" spans="2:9" ht="14.25" thickBot="1">
      <c r="B67" s="6" t="s">
        <v>94</v>
      </c>
      <c r="C67" s="10">
        <v>2864</v>
      </c>
      <c r="D67" s="10">
        <v>2671</v>
      </c>
      <c r="E67" s="10">
        <v>128</v>
      </c>
      <c r="F67" s="10">
        <v>84</v>
      </c>
      <c r="G67" s="10">
        <v>2992</v>
      </c>
      <c r="H67" s="10">
        <v>2755</v>
      </c>
      <c r="I67" s="10">
        <v>39</v>
      </c>
    </row>
    <row r="68" spans="2:9" ht="14.25" thickBot="1">
      <c r="B68" s="6" t="s">
        <v>95</v>
      </c>
      <c r="C68" s="10">
        <v>3877</v>
      </c>
      <c r="D68" s="10">
        <v>3737</v>
      </c>
      <c r="E68" s="10">
        <v>212</v>
      </c>
      <c r="F68" s="10">
        <v>187</v>
      </c>
      <c r="G68" s="10">
        <v>4089</v>
      </c>
      <c r="H68" s="10">
        <v>3924</v>
      </c>
      <c r="I68" s="10">
        <v>46</v>
      </c>
    </row>
    <row r="69" spans="2:16" ht="14.25" thickBot="1">
      <c r="B69" s="6" t="s">
        <v>96</v>
      </c>
      <c r="C69" s="10">
        <v>3134</v>
      </c>
      <c r="D69" s="10">
        <v>2974</v>
      </c>
      <c r="E69" s="10">
        <v>118</v>
      </c>
      <c r="F69" s="10">
        <v>96</v>
      </c>
      <c r="G69" s="10">
        <v>3252</v>
      </c>
      <c r="H69" s="10">
        <v>3070</v>
      </c>
      <c r="I69" s="10">
        <v>43</v>
      </c>
      <c r="K69" s="3" t="s">
        <v>88</v>
      </c>
      <c r="L69" s="3"/>
      <c r="M69" s="4">
        <f>C72/M72</f>
        <v>0.034523842318393436</v>
      </c>
      <c r="N69" s="3" t="s">
        <v>86</v>
      </c>
      <c r="O69" s="3"/>
      <c r="P69" s="4">
        <f>D72/M72</f>
        <v>0.03268332828296741</v>
      </c>
    </row>
    <row r="70" spans="2:16" ht="14.25" thickBot="1">
      <c r="B70" s="6" t="s">
        <v>60</v>
      </c>
      <c r="C70" s="10">
        <v>1786</v>
      </c>
      <c r="D70" s="10">
        <v>1710</v>
      </c>
      <c r="E70" s="10">
        <v>141</v>
      </c>
      <c r="F70" s="10">
        <v>120</v>
      </c>
      <c r="G70" s="10">
        <v>1927</v>
      </c>
      <c r="H70" s="10">
        <v>1830</v>
      </c>
      <c r="I70" s="10">
        <v>28</v>
      </c>
      <c r="K70" s="3" t="s">
        <v>89</v>
      </c>
      <c r="L70" s="3"/>
      <c r="M70" s="4">
        <f>E72/M72</f>
        <v>0.0015185532079006088</v>
      </c>
      <c r="N70" s="3" t="s">
        <v>87</v>
      </c>
      <c r="O70" s="3"/>
      <c r="P70" s="4">
        <f>F72/M72</f>
        <v>0.001193148949064764</v>
      </c>
    </row>
    <row r="71" spans="2:16" ht="14.25" thickBot="1">
      <c r="B71" s="6" t="s">
        <v>61</v>
      </c>
      <c r="C71" s="10">
        <v>2170</v>
      </c>
      <c r="D71" s="10">
        <v>2079</v>
      </c>
      <c r="E71" s="10">
        <v>66</v>
      </c>
      <c r="F71" s="10">
        <v>45</v>
      </c>
      <c r="G71" s="10">
        <v>2236</v>
      </c>
      <c r="H71" s="10">
        <v>2124</v>
      </c>
      <c r="I71" s="10">
        <v>39</v>
      </c>
      <c r="K71" s="3" t="s">
        <v>90</v>
      </c>
      <c r="L71" s="3"/>
      <c r="M71" s="4">
        <f>G72/M72</f>
        <v>0.03604239552629404</v>
      </c>
      <c r="N71" s="3" t="s">
        <v>91</v>
      </c>
      <c r="O71" s="3"/>
      <c r="P71" s="4">
        <f>H72/M72</f>
        <v>0.03387647723203217</v>
      </c>
    </row>
    <row r="72" spans="2:16" ht="14.25" thickBot="1">
      <c r="B72" s="13" t="s">
        <v>62</v>
      </c>
      <c r="C72" s="16">
        <f>SUM(C65:C71)</f>
        <v>20052</v>
      </c>
      <c r="D72" s="16">
        <f>SUM(D65:D71)</f>
        <v>18983</v>
      </c>
      <c r="E72" s="16">
        <f>SUM(E65:E71)</f>
        <v>882</v>
      </c>
      <c r="F72" s="16">
        <f>SUM(F65:F71)</f>
        <v>693</v>
      </c>
      <c r="G72" s="11">
        <f>SUM(G65:G71)</f>
        <v>20934</v>
      </c>
      <c r="H72" s="11">
        <f>SUM(H65:H71)</f>
        <v>19676</v>
      </c>
      <c r="I72" s="11">
        <f>SUM(I65:I71)</f>
        <v>290</v>
      </c>
      <c r="K72" s="3" t="s">
        <v>85</v>
      </c>
      <c r="L72" s="3"/>
      <c r="M72" s="5">
        <v>580816</v>
      </c>
      <c r="N72" s="44" t="s">
        <v>62</v>
      </c>
      <c r="O72" s="45"/>
      <c r="P72" s="46"/>
    </row>
    <row r="73" spans="2:9" ht="16.5" customHeight="1" thickBot="1">
      <c r="B73" s="6" t="s">
        <v>63</v>
      </c>
      <c r="C73" s="10">
        <v>5550</v>
      </c>
      <c r="D73" s="10">
        <v>5236</v>
      </c>
      <c r="E73" s="10">
        <v>230</v>
      </c>
      <c r="F73" s="10">
        <v>195</v>
      </c>
      <c r="G73" s="10">
        <v>5780</v>
      </c>
      <c r="H73" s="10">
        <v>5431</v>
      </c>
      <c r="I73" s="10">
        <v>67</v>
      </c>
    </row>
    <row r="74" spans="2:9" ht="16.5" customHeight="1" thickBot="1">
      <c r="B74" s="6" t="s">
        <v>64</v>
      </c>
      <c r="C74" s="10">
        <v>2094</v>
      </c>
      <c r="D74" s="10">
        <v>1985</v>
      </c>
      <c r="E74" s="10">
        <v>105</v>
      </c>
      <c r="F74" s="10">
        <v>87</v>
      </c>
      <c r="G74" s="10">
        <v>2199</v>
      </c>
      <c r="H74" s="10">
        <v>2072</v>
      </c>
      <c r="I74" s="10">
        <v>26</v>
      </c>
    </row>
    <row r="75" spans="2:9" ht="16.5" customHeight="1" thickBot="1">
      <c r="B75" s="6" t="s">
        <v>65</v>
      </c>
      <c r="C75" s="10">
        <v>2787</v>
      </c>
      <c r="D75" s="10">
        <v>2638</v>
      </c>
      <c r="E75" s="10">
        <v>132</v>
      </c>
      <c r="F75" s="10">
        <v>112</v>
      </c>
      <c r="G75" s="10">
        <v>2919</v>
      </c>
      <c r="H75" s="10">
        <v>2750</v>
      </c>
      <c r="I75" s="10">
        <v>43</v>
      </c>
    </row>
    <row r="76" spans="2:9" ht="16.5" customHeight="1" thickBot="1">
      <c r="B76" s="6" t="s">
        <v>66</v>
      </c>
      <c r="C76" s="10">
        <v>2687</v>
      </c>
      <c r="D76" s="10">
        <v>2535</v>
      </c>
      <c r="E76" s="10">
        <v>166</v>
      </c>
      <c r="F76" s="10">
        <v>113</v>
      </c>
      <c r="G76" s="10">
        <v>2853</v>
      </c>
      <c r="H76" s="10">
        <v>2648</v>
      </c>
      <c r="I76" s="10">
        <v>34</v>
      </c>
    </row>
    <row r="77" spans="2:16" ht="16.5" customHeight="1" thickBot="1">
      <c r="B77" s="6" t="s">
        <v>67</v>
      </c>
      <c r="C77" s="10">
        <v>1943</v>
      </c>
      <c r="D77" s="10">
        <v>1846</v>
      </c>
      <c r="E77" s="10">
        <v>88</v>
      </c>
      <c r="F77" s="10">
        <v>57</v>
      </c>
      <c r="G77" s="10">
        <v>2031</v>
      </c>
      <c r="H77" s="10">
        <v>1903</v>
      </c>
      <c r="I77" s="10">
        <v>28</v>
      </c>
      <c r="K77" s="3" t="s">
        <v>88</v>
      </c>
      <c r="L77" s="3"/>
      <c r="M77" s="4">
        <f>C80/M80</f>
        <v>0.03328668095395785</v>
      </c>
      <c r="N77" s="3" t="s">
        <v>86</v>
      </c>
      <c r="O77" s="3"/>
      <c r="P77" s="4">
        <f>D80/M80</f>
        <v>0.031541902792269864</v>
      </c>
    </row>
    <row r="78" spans="2:16" ht="16.5" customHeight="1" thickBot="1">
      <c r="B78" s="6" t="s">
        <v>68</v>
      </c>
      <c r="C78" s="10">
        <v>2780</v>
      </c>
      <c r="D78" s="10">
        <v>2643</v>
      </c>
      <c r="E78" s="10">
        <v>145</v>
      </c>
      <c r="F78" s="10">
        <v>108</v>
      </c>
      <c r="G78" s="10">
        <v>2925</v>
      </c>
      <c r="H78" s="10">
        <v>2751</v>
      </c>
      <c r="I78" s="10">
        <v>36</v>
      </c>
      <c r="K78" s="3" t="s">
        <v>89</v>
      </c>
      <c r="L78" s="3"/>
      <c r="M78" s="4">
        <f>E80/M80</f>
        <v>0.001601072171647433</v>
      </c>
      <c r="N78" s="3" t="s">
        <v>87</v>
      </c>
      <c r="O78" s="3"/>
      <c r="P78" s="4">
        <f>F80/M80</f>
        <v>0.0012496173047004354</v>
      </c>
    </row>
    <row r="79" spans="2:16" ht="16.5" customHeight="1" thickBot="1">
      <c r="B79" s="6" t="s">
        <v>69</v>
      </c>
      <c r="C79" s="10">
        <v>3469</v>
      </c>
      <c r="D79" s="10">
        <v>3310</v>
      </c>
      <c r="E79" s="10">
        <v>159</v>
      </c>
      <c r="F79" s="10">
        <v>128</v>
      </c>
      <c r="G79" s="10">
        <v>3628</v>
      </c>
      <c r="H79" s="10">
        <v>3438</v>
      </c>
      <c r="I79" s="10">
        <v>48</v>
      </c>
      <c r="K79" s="3" t="s">
        <v>90</v>
      </c>
      <c r="L79" s="3"/>
      <c r="M79" s="4">
        <f>G80/M80</f>
        <v>0.034887753125605284</v>
      </c>
      <c r="N79" s="3" t="s">
        <v>91</v>
      </c>
      <c r="O79" s="3"/>
      <c r="P79" s="4">
        <f>H80/M80</f>
        <v>0.032791520096970304</v>
      </c>
    </row>
    <row r="80" spans="2:16" ht="16.5" customHeight="1" thickBot="1">
      <c r="B80" s="13" t="s">
        <v>70</v>
      </c>
      <c r="C80" s="16">
        <f>SUM(C73:C79)</f>
        <v>21310</v>
      </c>
      <c r="D80" s="16">
        <f>SUM(D73:D79)</f>
        <v>20193</v>
      </c>
      <c r="E80" s="16">
        <f>SUM(E73:E79)</f>
        <v>1025</v>
      </c>
      <c r="F80" s="16">
        <f>SUM(F73:F79)</f>
        <v>800</v>
      </c>
      <c r="G80" s="11">
        <f>SUM(G73:G79)</f>
        <v>22335</v>
      </c>
      <c r="H80" s="11">
        <f>SUM(H73:H79)</f>
        <v>20993</v>
      </c>
      <c r="I80" s="11">
        <f>SUM(I73:I79)</f>
        <v>282</v>
      </c>
      <c r="K80" s="3" t="s">
        <v>85</v>
      </c>
      <c r="L80" s="3"/>
      <c r="M80" s="5">
        <v>640196</v>
      </c>
      <c r="N80" s="44" t="s">
        <v>70</v>
      </c>
      <c r="O80" s="45"/>
      <c r="P80" s="46"/>
    </row>
    <row r="81" spans="2:9" ht="14.25" thickBot="1">
      <c r="B81" s="6" t="s">
        <v>71</v>
      </c>
      <c r="C81" s="10">
        <v>5484</v>
      </c>
      <c r="D81" s="10">
        <v>5233</v>
      </c>
      <c r="E81" s="10">
        <v>230</v>
      </c>
      <c r="F81" s="10">
        <v>193</v>
      </c>
      <c r="G81" s="10">
        <v>5714</v>
      </c>
      <c r="H81" s="10">
        <v>5426</v>
      </c>
      <c r="I81" s="10">
        <v>73</v>
      </c>
    </row>
    <row r="82" spans="2:9" ht="14.25" thickBot="1">
      <c r="B82" s="6" t="s">
        <v>72</v>
      </c>
      <c r="C82" s="10">
        <v>4069</v>
      </c>
      <c r="D82" s="10">
        <v>3867</v>
      </c>
      <c r="E82" s="10">
        <v>173</v>
      </c>
      <c r="F82" s="10">
        <v>120</v>
      </c>
      <c r="G82" s="10">
        <v>4242</v>
      </c>
      <c r="H82" s="10">
        <v>3987</v>
      </c>
      <c r="I82" s="10">
        <v>53</v>
      </c>
    </row>
    <row r="83" spans="2:9" ht="14.25" thickBot="1">
      <c r="B83" s="6" t="s">
        <v>73</v>
      </c>
      <c r="C83" s="10">
        <v>4883</v>
      </c>
      <c r="D83" s="10">
        <v>4623</v>
      </c>
      <c r="E83" s="10">
        <v>197</v>
      </c>
      <c r="F83" s="10">
        <v>152</v>
      </c>
      <c r="G83" s="10">
        <v>5080</v>
      </c>
      <c r="H83" s="10">
        <v>4775</v>
      </c>
      <c r="I83" s="10">
        <v>62</v>
      </c>
    </row>
    <row r="84" spans="2:9" ht="14.25" thickBot="1">
      <c r="B84" s="6" t="s">
        <v>74</v>
      </c>
      <c r="C84" s="10">
        <v>4383</v>
      </c>
      <c r="D84" s="10">
        <v>4134</v>
      </c>
      <c r="E84" s="10">
        <v>227</v>
      </c>
      <c r="F84" s="10">
        <v>188</v>
      </c>
      <c r="G84" s="10">
        <v>4610</v>
      </c>
      <c r="H84" s="10">
        <v>4322</v>
      </c>
      <c r="I84" s="10">
        <v>75</v>
      </c>
    </row>
    <row r="85" spans="2:9" ht="14.25" thickBot="1">
      <c r="B85" s="6" t="s">
        <v>75</v>
      </c>
      <c r="C85" s="10">
        <v>3421</v>
      </c>
      <c r="D85" s="10">
        <v>3226</v>
      </c>
      <c r="E85" s="10">
        <v>280</v>
      </c>
      <c r="F85" s="10">
        <v>210</v>
      </c>
      <c r="G85" s="10">
        <v>3701</v>
      </c>
      <c r="H85" s="10">
        <v>3436</v>
      </c>
      <c r="I85" s="10">
        <v>45</v>
      </c>
    </row>
    <row r="86" spans="2:9" ht="14.25" thickBot="1">
      <c r="B86" s="6" t="s">
        <v>76</v>
      </c>
      <c r="C86" s="10">
        <v>4198</v>
      </c>
      <c r="D86" s="10">
        <v>3984</v>
      </c>
      <c r="E86" s="10">
        <v>201</v>
      </c>
      <c r="F86" s="10">
        <v>161</v>
      </c>
      <c r="G86" s="10">
        <v>4399</v>
      </c>
      <c r="H86" s="10">
        <v>4145</v>
      </c>
      <c r="I86" s="10">
        <v>59</v>
      </c>
    </row>
    <row r="87" spans="2:9" ht="14.25" thickBot="1">
      <c r="B87" s="6" t="s">
        <v>77</v>
      </c>
      <c r="C87" s="10">
        <v>4971</v>
      </c>
      <c r="D87" s="10">
        <v>4706</v>
      </c>
      <c r="E87" s="10">
        <v>305</v>
      </c>
      <c r="F87" s="10">
        <v>257</v>
      </c>
      <c r="G87" s="10">
        <v>5276</v>
      </c>
      <c r="H87" s="10">
        <v>4963</v>
      </c>
      <c r="I87" s="10">
        <v>48</v>
      </c>
    </row>
    <row r="88" spans="2:9" ht="14.25" thickBot="1">
      <c r="B88" s="6" t="s">
        <v>78</v>
      </c>
      <c r="C88" s="10">
        <v>4656</v>
      </c>
      <c r="D88" s="10">
        <v>4445</v>
      </c>
      <c r="E88" s="10">
        <v>196</v>
      </c>
      <c r="F88" s="10">
        <v>160</v>
      </c>
      <c r="G88" s="10">
        <v>4852</v>
      </c>
      <c r="H88" s="10">
        <v>4605</v>
      </c>
      <c r="I88" s="10">
        <v>71</v>
      </c>
    </row>
    <row r="89" spans="2:9" ht="14.25" thickBot="1">
      <c r="B89" s="6" t="s">
        <v>79</v>
      </c>
      <c r="C89" s="10">
        <v>5515</v>
      </c>
      <c r="D89" s="10">
        <v>5206</v>
      </c>
      <c r="E89" s="10">
        <v>200</v>
      </c>
      <c r="F89" s="10">
        <v>143</v>
      </c>
      <c r="G89" s="10">
        <v>5715</v>
      </c>
      <c r="H89" s="10">
        <v>5349</v>
      </c>
      <c r="I89" s="10">
        <v>78</v>
      </c>
    </row>
    <row r="90" spans="2:16" ht="14.25" thickBot="1">
      <c r="B90" s="6" t="s">
        <v>80</v>
      </c>
      <c r="C90" s="10">
        <v>5217</v>
      </c>
      <c r="D90" s="10">
        <v>4915</v>
      </c>
      <c r="E90" s="10">
        <v>185</v>
      </c>
      <c r="F90" s="10">
        <v>105</v>
      </c>
      <c r="G90" s="10">
        <v>5402</v>
      </c>
      <c r="H90" s="10">
        <v>5020</v>
      </c>
      <c r="I90" s="10">
        <v>64</v>
      </c>
      <c r="K90" s="3" t="s">
        <v>88</v>
      </c>
      <c r="L90" s="3"/>
      <c r="M90" s="4">
        <f>C93/M93</f>
        <v>0.03963793479425929</v>
      </c>
      <c r="N90" s="3" t="s">
        <v>86</v>
      </c>
      <c r="O90" s="3"/>
      <c r="P90" s="4">
        <f>D93/M93</f>
        <v>0.03750383465343973</v>
      </c>
    </row>
    <row r="91" spans="2:16" ht="14.25" thickBot="1">
      <c r="B91" s="6" t="s">
        <v>81</v>
      </c>
      <c r="C91" s="10">
        <v>4435</v>
      </c>
      <c r="D91" s="10">
        <v>4141</v>
      </c>
      <c r="E91" s="10">
        <v>173</v>
      </c>
      <c r="F91" s="10">
        <v>143</v>
      </c>
      <c r="G91" s="10">
        <v>4608</v>
      </c>
      <c r="H91" s="10">
        <v>4284</v>
      </c>
      <c r="I91" s="10">
        <v>56</v>
      </c>
      <c r="K91" s="3" t="s">
        <v>89</v>
      </c>
      <c r="L91" s="3"/>
      <c r="M91" s="4">
        <f>E93/M93</f>
        <v>0.0018613315395163347</v>
      </c>
      <c r="N91" s="3" t="s">
        <v>87</v>
      </c>
      <c r="O91" s="3"/>
      <c r="P91" s="4">
        <f>F93/M93</f>
        <v>0.001448112980902502</v>
      </c>
    </row>
    <row r="92" spans="2:16" ht="14.25" thickBot="1">
      <c r="B92" s="6" t="s">
        <v>82</v>
      </c>
      <c r="C92" s="10">
        <v>2390</v>
      </c>
      <c r="D92" s="10">
        <v>2255</v>
      </c>
      <c r="E92" s="10">
        <v>151</v>
      </c>
      <c r="F92" s="10">
        <v>127</v>
      </c>
      <c r="G92" s="10">
        <v>2541</v>
      </c>
      <c r="H92" s="10">
        <v>2382</v>
      </c>
      <c r="I92" s="10">
        <v>44</v>
      </c>
      <c r="K92" s="3" t="s">
        <v>90</v>
      </c>
      <c r="L92" s="3"/>
      <c r="M92" s="4">
        <f>G93/M93</f>
        <v>0.041499266333775625</v>
      </c>
      <c r="N92" s="3" t="s">
        <v>91</v>
      </c>
      <c r="O92" s="3"/>
      <c r="P92" s="4">
        <f>H93/M93</f>
        <v>0.03895194763434223</v>
      </c>
    </row>
    <row r="93" spans="2:16" ht="14.25" thickBot="1">
      <c r="B93" s="13" t="s">
        <v>83</v>
      </c>
      <c r="C93" s="16">
        <f>SUM(C81:C92)</f>
        <v>53622</v>
      </c>
      <c r="D93" s="16">
        <f aca="true" t="shared" si="4" ref="D93:I93">SUM(D81:D92)</f>
        <v>50735</v>
      </c>
      <c r="E93" s="16">
        <f t="shared" si="4"/>
        <v>2518</v>
      </c>
      <c r="F93" s="16">
        <f t="shared" si="4"/>
        <v>1959</v>
      </c>
      <c r="G93" s="11">
        <f t="shared" si="4"/>
        <v>56140</v>
      </c>
      <c r="H93" s="11">
        <f t="shared" si="4"/>
        <v>52694</v>
      </c>
      <c r="I93" s="11">
        <f t="shared" si="4"/>
        <v>728</v>
      </c>
      <c r="K93" s="3" t="s">
        <v>85</v>
      </c>
      <c r="L93" s="3"/>
      <c r="M93" s="5">
        <v>1352795</v>
      </c>
      <c r="N93" s="44" t="s">
        <v>83</v>
      </c>
      <c r="O93" s="45"/>
      <c r="P93" s="46"/>
    </row>
    <row r="94" spans="2:9" ht="14.25" thickBot="1">
      <c r="B94" s="6"/>
      <c r="C94" s="10"/>
      <c r="D94" s="10"/>
      <c r="E94" s="10"/>
      <c r="F94" s="10"/>
      <c r="G94" s="10"/>
      <c r="H94" s="10"/>
      <c r="I94" s="10"/>
    </row>
    <row r="95" spans="2:16" ht="14.25" thickBot="1">
      <c r="B95" s="6"/>
      <c r="C95" s="10"/>
      <c r="D95" s="10"/>
      <c r="E95" s="10"/>
      <c r="F95" s="10"/>
      <c r="G95" s="10"/>
      <c r="H95" s="10"/>
      <c r="I95" s="10"/>
      <c r="K95" s="3" t="s">
        <v>88</v>
      </c>
      <c r="L95" s="3"/>
      <c r="M95" s="4">
        <f>C98/M98</f>
        <v>0.014950023676857629</v>
      </c>
      <c r="N95" s="3" t="s">
        <v>86</v>
      </c>
      <c r="O95" s="3"/>
      <c r="P95" s="4">
        <f>D98/M98</f>
        <v>0.013895573084240945</v>
      </c>
    </row>
    <row r="96" spans="2:16" ht="14.25" thickBot="1">
      <c r="B96" s="6"/>
      <c r="C96" s="10"/>
      <c r="D96" s="10"/>
      <c r="E96" s="10"/>
      <c r="F96" s="10"/>
      <c r="G96" s="10"/>
      <c r="H96" s="10"/>
      <c r="I96" s="10"/>
      <c r="K96" s="3" t="s">
        <v>89</v>
      </c>
      <c r="L96" s="3"/>
      <c r="M96" s="4">
        <f>E98/M98</f>
        <v>0.0010583130489998942</v>
      </c>
      <c r="N96" s="3" t="s">
        <v>87</v>
      </c>
      <c r="O96" s="3"/>
      <c r="P96" s="4">
        <f>F98/M98</f>
        <v>0.0007578139423860556</v>
      </c>
    </row>
    <row r="97" spans="2:16" ht="14.25" thickBot="1">
      <c r="B97" s="6"/>
      <c r="C97" s="10"/>
      <c r="D97" s="10"/>
      <c r="E97" s="10"/>
      <c r="F97" s="10"/>
      <c r="G97" s="10"/>
      <c r="H97" s="10"/>
      <c r="I97" s="10"/>
      <c r="K97" s="3" t="s">
        <v>90</v>
      </c>
      <c r="L97" s="3"/>
      <c r="M97" s="4">
        <f>G98/M98</f>
        <v>0.016008336725857525</v>
      </c>
      <c r="N97" s="3" t="s">
        <v>91</v>
      </c>
      <c r="O97" s="3"/>
      <c r="P97" s="4">
        <f>H98/M98</f>
        <v>0.014653387026627001</v>
      </c>
    </row>
    <row r="98" spans="2:16" ht="14.25" thickBot="1">
      <c r="B98" s="13" t="s">
        <v>84</v>
      </c>
      <c r="C98" s="16">
        <v>19353</v>
      </c>
      <c r="D98" s="16">
        <v>17988</v>
      </c>
      <c r="E98" s="16">
        <v>1370</v>
      </c>
      <c r="F98" s="16">
        <v>981</v>
      </c>
      <c r="G98" s="11">
        <v>20723</v>
      </c>
      <c r="H98" s="11">
        <v>18969</v>
      </c>
      <c r="I98" s="11">
        <v>132</v>
      </c>
      <c r="K98" s="3" t="s">
        <v>85</v>
      </c>
      <c r="L98" s="3"/>
      <c r="M98" s="5">
        <v>1294513</v>
      </c>
      <c r="N98" s="44" t="s">
        <v>84</v>
      </c>
      <c r="O98" s="45"/>
      <c r="P98" s="46"/>
    </row>
    <row r="100" spans="2:13" ht="14.25" customHeight="1">
      <c r="B100" s="43" t="s">
        <v>4</v>
      </c>
      <c r="C100" s="43">
        <f>C11+C18+C24+C30+C35+C40+C46+C51+C59+C64+C72+C80+C93+C98</f>
        <v>312551</v>
      </c>
      <c r="D100" s="43">
        <f>D11+D18+D24+D30+D35+D40+D46+D51+D59+D64+D72+D80+D93+D98</f>
        <v>292717</v>
      </c>
      <c r="E100" s="43">
        <f>E11+E18+E24+E30+E35+E40+E46+E51+E59+E64+E72+E80+E93+E98</f>
        <v>16338</v>
      </c>
      <c r="F100" s="43">
        <f>F11+F18+F24+F30+F35+F40+F46+F51+F59+F64+F72+F80+F93+F98</f>
        <v>12528</v>
      </c>
      <c r="G100" s="43">
        <f>G11+G18+G24+G30+G35+G40+G46+G51+G59+G64+G72+G80+G93+G98</f>
        <v>328889</v>
      </c>
      <c r="H100" s="43">
        <f>H11+H18+H24+H30+H35+H40+H46+H51+H59+H64+H72+H80+H93+H98</f>
        <v>305245</v>
      </c>
      <c r="I100" s="43">
        <f>I11+I18+I24+I30+I35+I40+I46+I51+I59+I64+I72+I80+I93+I98</f>
        <v>3881</v>
      </c>
      <c r="M100" s="43">
        <v>10610055</v>
      </c>
    </row>
    <row r="101" spans="2:13" ht="14.25" customHeight="1">
      <c r="B101" s="43"/>
      <c r="C101" s="43"/>
      <c r="D101" s="43"/>
      <c r="E101" s="43"/>
      <c r="F101" s="43"/>
      <c r="G101" s="43"/>
      <c r="H101" s="43"/>
      <c r="I101" s="43"/>
      <c r="M101" s="43"/>
    </row>
  </sheetData>
  <sheetProtection/>
  <mergeCells count="28">
    <mergeCell ref="H100:H101"/>
    <mergeCell ref="M100:M101"/>
    <mergeCell ref="B100:B101"/>
    <mergeCell ref="C100:C101"/>
    <mergeCell ref="D100:D101"/>
    <mergeCell ref="E100:E101"/>
    <mergeCell ref="F100:F101"/>
    <mergeCell ref="G100:G101"/>
    <mergeCell ref="I100:I101"/>
    <mergeCell ref="N98:P98"/>
    <mergeCell ref="N24:P24"/>
    <mergeCell ref="N30:P30"/>
    <mergeCell ref="N35:P35"/>
    <mergeCell ref="N40:P40"/>
    <mergeCell ref="N46:P46"/>
    <mergeCell ref="N51:P51"/>
    <mergeCell ref="N59:P59"/>
    <mergeCell ref="N64:P64"/>
    <mergeCell ref="N72:P72"/>
    <mergeCell ref="N80:P80"/>
    <mergeCell ref="N93:P93"/>
    <mergeCell ref="B1:I1"/>
    <mergeCell ref="B60:H60"/>
    <mergeCell ref="N18:P18"/>
    <mergeCell ref="C2:D2"/>
    <mergeCell ref="E2:F2"/>
    <mergeCell ref="G2:H2"/>
    <mergeCell ref="N11:P11"/>
  </mergeCells>
  <printOptions/>
  <pageMargins left="0" right="0" top="0.3937007874015748" bottom="0.3937007874015748" header="0" footer="0"/>
  <pageSetup fitToHeight="1" fitToWidth="1" horizontalDpi="600" verticalDpi="600" orientation="portrait" paperSize="8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0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I1"/>
    </sheetView>
  </sheetViews>
  <sheetFormatPr defaultColWidth="9.00390625" defaultRowHeight="14.25"/>
  <cols>
    <col min="1" max="1" width="2.75390625" style="0" customWidth="1"/>
    <col min="2" max="2" width="26.875" style="0" customWidth="1"/>
    <col min="3" max="9" width="12.625" style="0" customWidth="1"/>
    <col min="10" max="10" width="4.75390625" style="0" customWidth="1"/>
    <col min="13" max="13" width="11.375" style="0" bestFit="1" customWidth="1"/>
    <col min="16" max="16" width="11.375" style="0" customWidth="1"/>
    <col min="17" max="17" width="4.75390625" style="0" customWidth="1"/>
  </cols>
  <sheetData>
    <row r="1" spans="2:9" ht="36" customHeight="1" thickBot="1">
      <c r="B1" s="49" t="s">
        <v>109</v>
      </c>
      <c r="C1" s="49"/>
      <c r="D1" s="49"/>
      <c r="E1" s="49"/>
      <c r="F1" s="49"/>
      <c r="G1" s="49"/>
      <c r="H1" s="49"/>
      <c r="I1" s="49"/>
    </row>
    <row r="2" spans="2:9" ht="16.5" customHeight="1" thickBot="1">
      <c r="B2" s="12"/>
      <c r="C2" s="47" t="s">
        <v>5</v>
      </c>
      <c r="D2" s="48"/>
      <c r="E2" s="47" t="s">
        <v>6</v>
      </c>
      <c r="F2" s="48"/>
      <c r="G2" s="47" t="s">
        <v>4</v>
      </c>
      <c r="H2" s="48"/>
      <c r="I2" s="18" t="s">
        <v>92</v>
      </c>
    </row>
    <row r="3" spans="2:9" ht="16.5" customHeight="1" thickBot="1" thickTop="1">
      <c r="B3" s="14" t="s">
        <v>13</v>
      </c>
      <c r="C3" s="15" t="s">
        <v>0</v>
      </c>
      <c r="D3" s="15" t="s">
        <v>1</v>
      </c>
      <c r="E3" s="15" t="s">
        <v>0</v>
      </c>
      <c r="F3" s="15" t="s">
        <v>2</v>
      </c>
      <c r="G3" s="15" t="s">
        <v>0</v>
      </c>
      <c r="H3" s="15" t="s">
        <v>3</v>
      </c>
      <c r="I3" s="15" t="s">
        <v>93</v>
      </c>
    </row>
    <row r="4" spans="2:9" ht="16.5" customHeight="1" thickBot="1" thickTop="1">
      <c r="B4" s="6" t="s">
        <v>8</v>
      </c>
      <c r="C4" s="10">
        <v>3470</v>
      </c>
      <c r="D4" s="10">
        <v>3218</v>
      </c>
      <c r="E4" s="10">
        <v>241</v>
      </c>
      <c r="F4" s="10">
        <v>183</v>
      </c>
      <c r="G4" s="10">
        <v>3711</v>
      </c>
      <c r="H4" s="10">
        <v>3401</v>
      </c>
      <c r="I4" s="10">
        <v>50</v>
      </c>
    </row>
    <row r="5" spans="2:9" ht="16.5" customHeight="1" thickBot="1">
      <c r="B5" s="6" t="s">
        <v>98</v>
      </c>
      <c r="C5" s="10">
        <v>5540</v>
      </c>
      <c r="D5" s="10">
        <v>5239</v>
      </c>
      <c r="E5" s="10">
        <v>399</v>
      </c>
      <c r="F5" s="10">
        <v>341</v>
      </c>
      <c r="G5" s="10">
        <v>5939</v>
      </c>
      <c r="H5" s="10">
        <v>5580</v>
      </c>
      <c r="I5" s="10">
        <v>33</v>
      </c>
    </row>
    <row r="6" spans="2:17" ht="16.5" customHeight="1" thickBot="1">
      <c r="B6" s="6" t="s">
        <v>99</v>
      </c>
      <c r="C6" s="10">
        <v>6016</v>
      </c>
      <c r="D6" s="10">
        <v>5709</v>
      </c>
      <c r="E6" s="10">
        <v>203</v>
      </c>
      <c r="F6" s="10">
        <v>159</v>
      </c>
      <c r="G6" s="10">
        <v>6219</v>
      </c>
      <c r="H6" s="10">
        <v>5868</v>
      </c>
      <c r="I6" s="10">
        <v>74</v>
      </c>
      <c r="Q6" s="2"/>
    </row>
    <row r="7" spans="2:9" ht="16.5" customHeight="1" thickBot="1">
      <c r="B7" s="6" t="s">
        <v>9</v>
      </c>
      <c r="C7" s="10">
        <v>5193</v>
      </c>
      <c r="D7" s="10">
        <v>4880</v>
      </c>
      <c r="E7" s="10">
        <v>158</v>
      </c>
      <c r="F7" s="10">
        <v>115</v>
      </c>
      <c r="G7" s="10">
        <v>5351</v>
      </c>
      <c r="H7" s="10">
        <v>4995</v>
      </c>
      <c r="I7" s="10">
        <v>70</v>
      </c>
    </row>
    <row r="8" spans="2:17" ht="16.5" customHeight="1" thickBot="1">
      <c r="B8" s="6" t="s">
        <v>10</v>
      </c>
      <c r="C8" s="10">
        <v>5869</v>
      </c>
      <c r="D8" s="10">
        <v>5322</v>
      </c>
      <c r="E8" s="10">
        <v>350</v>
      </c>
      <c r="F8" s="10">
        <v>296</v>
      </c>
      <c r="G8" s="10">
        <v>6219</v>
      </c>
      <c r="H8" s="10">
        <v>5618</v>
      </c>
      <c r="I8" s="10">
        <v>69</v>
      </c>
      <c r="K8" s="3" t="s">
        <v>88</v>
      </c>
      <c r="L8" s="3"/>
      <c r="M8" s="4">
        <f>C11/M11</f>
        <v>0.02995957621117704</v>
      </c>
      <c r="N8" s="3" t="s">
        <v>86</v>
      </c>
      <c r="O8" s="3"/>
      <c r="P8" s="4">
        <f>D11/M11</f>
        <v>0.02802974234360305</v>
      </c>
      <c r="Q8" s="1"/>
    </row>
    <row r="9" spans="2:16" ht="16.5" customHeight="1" thickBot="1">
      <c r="B9" s="6" t="s">
        <v>11</v>
      </c>
      <c r="C9" s="10">
        <v>4159</v>
      </c>
      <c r="D9" s="10">
        <v>3919</v>
      </c>
      <c r="E9" s="10">
        <v>162</v>
      </c>
      <c r="F9" s="10">
        <v>118</v>
      </c>
      <c r="G9" s="10">
        <v>4321</v>
      </c>
      <c r="H9" s="10">
        <v>4037</v>
      </c>
      <c r="I9" s="10">
        <v>52</v>
      </c>
      <c r="K9" s="3" t="s">
        <v>89</v>
      </c>
      <c r="L9" s="3"/>
      <c r="M9" s="4">
        <f>E11/M11</f>
        <v>0.0014987365987267475</v>
      </c>
      <c r="N9" s="3" t="s">
        <v>87</v>
      </c>
      <c r="O9" s="3"/>
      <c r="P9" s="4">
        <f>F11/M11</f>
        <v>0.0011964633184217463</v>
      </c>
    </row>
    <row r="10" spans="2:17" ht="16.5" customHeight="1" thickBot="1">
      <c r="B10" s="6" t="s">
        <v>12</v>
      </c>
      <c r="C10" s="10">
        <v>5335</v>
      </c>
      <c r="D10" s="10">
        <v>5003</v>
      </c>
      <c r="E10" s="10">
        <v>267</v>
      </c>
      <c r="F10" s="10">
        <v>209</v>
      </c>
      <c r="G10" s="10">
        <v>5602</v>
      </c>
      <c r="H10" s="10">
        <v>5212</v>
      </c>
      <c r="I10" s="10">
        <v>85</v>
      </c>
      <c r="K10" s="3" t="s">
        <v>90</v>
      </c>
      <c r="L10" s="3"/>
      <c r="M10" s="4">
        <f>G11/M11</f>
        <v>0.031458312809903785</v>
      </c>
      <c r="N10" s="3" t="s">
        <v>91</v>
      </c>
      <c r="O10" s="3"/>
      <c r="P10" s="4">
        <f>H11/M11</f>
        <v>0.029226205662024794</v>
      </c>
      <c r="Q10" s="1"/>
    </row>
    <row r="11" spans="2:17" ht="16.5" customHeight="1" thickBot="1">
      <c r="B11" s="13" t="s">
        <v>7</v>
      </c>
      <c r="C11" s="16">
        <f>SUM(C4:C10)</f>
        <v>35582</v>
      </c>
      <c r="D11" s="16">
        <f>SUM(D4:D10)</f>
        <v>33290</v>
      </c>
      <c r="E11" s="16">
        <f>SUM(E4:E10)</f>
        <v>1780</v>
      </c>
      <c r="F11" s="16">
        <f>SUM(F4:F10)</f>
        <v>1421</v>
      </c>
      <c r="G11" s="11">
        <f>SUM(G4:G10)</f>
        <v>37362</v>
      </c>
      <c r="H11" s="11">
        <f>SUM(H4:H10)</f>
        <v>34711</v>
      </c>
      <c r="I11" s="11">
        <f>SUM(I4:I10)</f>
        <v>433</v>
      </c>
      <c r="K11" s="3" t="s">
        <v>85</v>
      </c>
      <c r="L11" s="3"/>
      <c r="M11" s="5">
        <v>1187667</v>
      </c>
      <c r="N11" s="44" t="s">
        <v>7</v>
      </c>
      <c r="O11" s="45"/>
      <c r="P11" s="46"/>
      <c r="Q11" s="1"/>
    </row>
    <row r="12" spans="2:9" ht="14.25" thickBot="1">
      <c r="B12" s="6" t="s">
        <v>14</v>
      </c>
      <c r="C12" s="10">
        <v>3417</v>
      </c>
      <c r="D12" s="10">
        <v>3256</v>
      </c>
      <c r="E12" s="10">
        <v>230</v>
      </c>
      <c r="F12" s="10">
        <v>191</v>
      </c>
      <c r="G12" s="10">
        <v>3647</v>
      </c>
      <c r="H12" s="10">
        <v>3447</v>
      </c>
      <c r="I12" s="10">
        <v>51</v>
      </c>
    </row>
    <row r="13" spans="2:9" ht="14.25" thickBot="1">
      <c r="B13" s="6" t="s">
        <v>100</v>
      </c>
      <c r="C13" s="10">
        <v>4757</v>
      </c>
      <c r="D13" s="10">
        <v>4413</v>
      </c>
      <c r="E13" s="10">
        <v>186</v>
      </c>
      <c r="F13" s="10">
        <v>138</v>
      </c>
      <c r="G13" s="10">
        <v>4943</v>
      </c>
      <c r="H13" s="10">
        <v>4551</v>
      </c>
      <c r="I13" s="10">
        <v>45</v>
      </c>
    </row>
    <row r="14" spans="2:9" ht="14.25" thickBot="1">
      <c r="B14" s="6" t="s">
        <v>15</v>
      </c>
      <c r="C14" s="10">
        <v>4252</v>
      </c>
      <c r="D14" s="10">
        <v>3877</v>
      </c>
      <c r="E14" s="10">
        <v>282</v>
      </c>
      <c r="F14" s="10">
        <v>196</v>
      </c>
      <c r="G14" s="10">
        <v>4534</v>
      </c>
      <c r="H14" s="10">
        <v>4073</v>
      </c>
      <c r="I14" s="10">
        <v>34</v>
      </c>
    </row>
    <row r="15" spans="2:16" ht="14.25" thickBot="1">
      <c r="B15" s="6" t="s">
        <v>16</v>
      </c>
      <c r="C15" s="10">
        <v>4854</v>
      </c>
      <c r="D15" s="10">
        <v>4595</v>
      </c>
      <c r="E15" s="10">
        <v>305</v>
      </c>
      <c r="F15" s="10">
        <v>229</v>
      </c>
      <c r="G15" s="10">
        <v>5159</v>
      </c>
      <c r="H15" s="10">
        <v>4824</v>
      </c>
      <c r="I15" s="10">
        <v>59</v>
      </c>
      <c r="K15" s="3" t="s">
        <v>88</v>
      </c>
      <c r="L15" s="3"/>
      <c r="M15" s="4">
        <f>C18/M18</f>
        <v>0.024282410273755734</v>
      </c>
      <c r="N15" s="3" t="s">
        <v>86</v>
      </c>
      <c r="O15" s="3"/>
      <c r="P15" s="4">
        <f>D18/M18</f>
        <v>0.02273582875079261</v>
      </c>
    </row>
    <row r="16" spans="2:16" ht="14.25" thickBot="1">
      <c r="B16" s="6" t="s">
        <v>17</v>
      </c>
      <c r="C16" s="10">
        <v>6622</v>
      </c>
      <c r="D16" s="10">
        <v>6241</v>
      </c>
      <c r="E16" s="10">
        <v>311</v>
      </c>
      <c r="F16" s="10">
        <v>248</v>
      </c>
      <c r="G16" s="10">
        <v>6933</v>
      </c>
      <c r="H16" s="10">
        <v>6489</v>
      </c>
      <c r="I16" s="10">
        <v>78</v>
      </c>
      <c r="K16" s="3" t="s">
        <v>89</v>
      </c>
      <c r="L16" s="3"/>
      <c r="M16" s="4">
        <f>E18/M18</f>
        <v>0.0013479608974992915</v>
      </c>
      <c r="N16" s="3" t="s">
        <v>87</v>
      </c>
      <c r="O16" s="3"/>
      <c r="P16" s="4">
        <f>F18/M18</f>
        <v>0.0010413039485614132</v>
      </c>
    </row>
    <row r="17" spans="2:16" ht="14.25" thickBot="1">
      <c r="B17" s="6" t="s">
        <v>101</v>
      </c>
      <c r="C17" s="10">
        <v>5317</v>
      </c>
      <c r="D17" s="10">
        <v>4976</v>
      </c>
      <c r="E17" s="10">
        <v>308</v>
      </c>
      <c r="F17" s="10">
        <v>251</v>
      </c>
      <c r="G17" s="10">
        <v>5625</v>
      </c>
      <c r="H17" s="10">
        <v>5227</v>
      </c>
      <c r="I17" s="10">
        <v>40</v>
      </c>
      <c r="K17" s="3" t="s">
        <v>90</v>
      </c>
      <c r="L17" s="3"/>
      <c r="M17" s="4">
        <f>G18/M18</f>
        <v>0.025630371171255023</v>
      </c>
      <c r="N17" s="3" t="s">
        <v>91</v>
      </c>
      <c r="O17" s="3"/>
      <c r="P17" s="4">
        <f>H18/M18</f>
        <v>0.023777132699354026</v>
      </c>
    </row>
    <row r="18" spans="2:16" ht="14.25" thickBot="1">
      <c r="B18" s="9" t="s">
        <v>18</v>
      </c>
      <c r="C18" s="16">
        <f>SUM(C12:C17)</f>
        <v>29219</v>
      </c>
      <c r="D18" s="16">
        <f>SUM(D12:D17)</f>
        <v>27358</v>
      </c>
      <c r="E18" s="16">
        <f>SUM(E12:E17)</f>
        <v>1622</v>
      </c>
      <c r="F18" s="16">
        <f>SUM(F12:F17)</f>
        <v>1253</v>
      </c>
      <c r="G18" s="11">
        <f>SUM(G12:G17)</f>
        <v>30841</v>
      </c>
      <c r="H18" s="11">
        <f>SUM(H12:H17)</f>
        <v>28611</v>
      </c>
      <c r="I18" s="11">
        <f>SUM(I12:I17)</f>
        <v>307</v>
      </c>
      <c r="K18" s="3" t="s">
        <v>85</v>
      </c>
      <c r="L18" s="3"/>
      <c r="M18" s="5">
        <v>1203299</v>
      </c>
      <c r="N18" s="44" t="s">
        <v>18</v>
      </c>
      <c r="O18" s="45"/>
      <c r="P18" s="46"/>
    </row>
    <row r="19" spans="2:9" ht="14.25" thickBot="1">
      <c r="B19" s="6" t="s">
        <v>22</v>
      </c>
      <c r="C19" s="10">
        <v>1484</v>
      </c>
      <c r="D19" s="10">
        <v>1396</v>
      </c>
      <c r="E19" s="10">
        <v>88</v>
      </c>
      <c r="F19" s="10">
        <v>63</v>
      </c>
      <c r="G19" s="10">
        <v>1572</v>
      </c>
      <c r="H19" s="10">
        <v>1459</v>
      </c>
      <c r="I19" s="10">
        <v>18</v>
      </c>
    </row>
    <row r="20" spans="2:9" ht="14.25" thickBot="1">
      <c r="B20" s="6" t="s">
        <v>19</v>
      </c>
      <c r="C20" s="10">
        <v>6654</v>
      </c>
      <c r="D20" s="10">
        <v>6141</v>
      </c>
      <c r="E20" s="10">
        <v>332</v>
      </c>
      <c r="F20" s="10">
        <v>243</v>
      </c>
      <c r="G20" s="10">
        <v>6986</v>
      </c>
      <c r="H20" s="10">
        <v>6384</v>
      </c>
      <c r="I20" s="10">
        <v>78</v>
      </c>
    </row>
    <row r="21" spans="2:16" ht="14.25" thickBot="1">
      <c r="B21" s="6" t="s">
        <v>20</v>
      </c>
      <c r="C21" s="10">
        <v>3378</v>
      </c>
      <c r="D21" s="10">
        <v>3203</v>
      </c>
      <c r="E21" s="10">
        <v>245</v>
      </c>
      <c r="F21" s="10">
        <v>215</v>
      </c>
      <c r="G21" s="10">
        <v>3623</v>
      </c>
      <c r="H21" s="10">
        <v>3418</v>
      </c>
      <c r="I21" s="10">
        <v>53</v>
      </c>
      <c r="K21" s="3" t="s">
        <v>88</v>
      </c>
      <c r="L21" s="3"/>
      <c r="M21" s="4">
        <f>C24/M24</f>
        <v>0.030033581452413628</v>
      </c>
      <c r="N21" s="3" t="s">
        <v>86</v>
      </c>
      <c r="O21" s="3"/>
      <c r="P21" s="4">
        <f>D24/M24</f>
        <v>0.028085730728610005</v>
      </c>
    </row>
    <row r="22" spans="2:16" ht="14.25" thickBot="1">
      <c r="B22" s="6" t="s">
        <v>21</v>
      </c>
      <c r="C22" s="10">
        <v>3683</v>
      </c>
      <c r="D22" s="10">
        <v>3455</v>
      </c>
      <c r="E22" s="10">
        <v>238</v>
      </c>
      <c r="F22" s="10">
        <v>194</v>
      </c>
      <c r="G22" s="10">
        <v>3921</v>
      </c>
      <c r="H22" s="10">
        <v>3649</v>
      </c>
      <c r="I22" s="10">
        <v>49</v>
      </c>
      <c r="K22" s="3" t="s">
        <v>89</v>
      </c>
      <c r="L22" s="3"/>
      <c r="M22" s="4">
        <f>E24/M24</f>
        <v>0.0016853968113430683</v>
      </c>
      <c r="N22" s="3" t="s">
        <v>87</v>
      </c>
      <c r="O22" s="3"/>
      <c r="P22" s="4">
        <f>F24/M24</f>
        <v>0.0013264989912915894</v>
      </c>
    </row>
    <row r="23" spans="2:16" ht="14.25" thickBot="1">
      <c r="B23" s="6" t="s">
        <v>23</v>
      </c>
      <c r="C23" s="10">
        <v>3797</v>
      </c>
      <c r="D23" s="10">
        <v>3569</v>
      </c>
      <c r="E23" s="10">
        <v>163</v>
      </c>
      <c r="F23" s="10">
        <v>124</v>
      </c>
      <c r="G23" s="10">
        <v>3960</v>
      </c>
      <c r="H23" s="10">
        <v>3693</v>
      </c>
      <c r="I23" s="10">
        <v>54</v>
      </c>
      <c r="K23" s="3" t="s">
        <v>90</v>
      </c>
      <c r="L23" s="3"/>
      <c r="M23" s="4">
        <f>G24/M24</f>
        <v>0.0317189782637567</v>
      </c>
      <c r="N23" s="3" t="s">
        <v>91</v>
      </c>
      <c r="O23" s="3"/>
      <c r="P23" s="4">
        <f>H24/M24</f>
        <v>0.029412229719901595</v>
      </c>
    </row>
    <row r="24" spans="2:16" ht="14.25" thickBot="1">
      <c r="B24" s="13" t="s">
        <v>24</v>
      </c>
      <c r="C24" s="16">
        <f>SUM(C19:C23)</f>
        <v>18996</v>
      </c>
      <c r="D24" s="16">
        <f>SUM(D19:D23)</f>
        <v>17764</v>
      </c>
      <c r="E24" s="16">
        <f>SUM(E19:E23)</f>
        <v>1066</v>
      </c>
      <c r="F24" s="16">
        <f>SUM(F19:F23)</f>
        <v>839</v>
      </c>
      <c r="G24" s="11">
        <f>SUM(G19:G23)</f>
        <v>20062</v>
      </c>
      <c r="H24" s="11">
        <f>SUM(H19:H23)</f>
        <v>18603</v>
      </c>
      <c r="I24" s="11">
        <f>SUM(I19:I23)</f>
        <v>252</v>
      </c>
      <c r="K24" s="3" t="s">
        <v>85</v>
      </c>
      <c r="L24" s="3"/>
      <c r="M24" s="5">
        <v>632492</v>
      </c>
      <c r="N24" s="44" t="s">
        <v>24</v>
      </c>
      <c r="O24" s="45"/>
      <c r="P24" s="46"/>
    </row>
    <row r="25" spans="2:9" ht="14.25" thickBot="1">
      <c r="B25" s="6" t="s">
        <v>25</v>
      </c>
      <c r="C25" s="10">
        <v>3939</v>
      </c>
      <c r="D25" s="10">
        <v>3718</v>
      </c>
      <c r="E25" s="10">
        <v>174</v>
      </c>
      <c r="F25" s="10">
        <v>140</v>
      </c>
      <c r="G25" s="10">
        <v>4113</v>
      </c>
      <c r="H25" s="10">
        <v>3858</v>
      </c>
      <c r="I25" s="10">
        <v>44</v>
      </c>
    </row>
    <row r="26" spans="2:9" ht="14.25" thickBot="1">
      <c r="B26" s="6" t="s">
        <v>26</v>
      </c>
      <c r="C26" s="10">
        <v>3288</v>
      </c>
      <c r="D26" s="10">
        <v>3166</v>
      </c>
      <c r="E26" s="10">
        <v>134</v>
      </c>
      <c r="F26" s="10">
        <v>114</v>
      </c>
      <c r="G26" s="10">
        <v>3422</v>
      </c>
      <c r="H26" s="10">
        <v>3280</v>
      </c>
      <c r="I26" s="10">
        <v>42</v>
      </c>
    </row>
    <row r="27" spans="2:16" ht="14.25" thickBot="1">
      <c r="B27" s="6" t="s">
        <v>27</v>
      </c>
      <c r="C27" s="10">
        <v>2548</v>
      </c>
      <c r="D27" s="10">
        <v>2402</v>
      </c>
      <c r="E27" s="10">
        <v>61</v>
      </c>
      <c r="F27" s="10">
        <v>46</v>
      </c>
      <c r="G27" s="10">
        <v>2609</v>
      </c>
      <c r="H27" s="10">
        <v>2448</v>
      </c>
      <c r="I27" s="10">
        <v>36</v>
      </c>
      <c r="K27" s="3" t="s">
        <v>88</v>
      </c>
      <c r="L27" s="3"/>
      <c r="M27" s="4">
        <f>C30/M30</f>
        <v>0.03674642726705074</v>
      </c>
      <c r="N27" s="3" t="s">
        <v>86</v>
      </c>
      <c r="O27" s="3"/>
      <c r="P27" s="4">
        <f>D30/M30</f>
        <v>0.03473768541099683</v>
      </c>
    </row>
    <row r="28" spans="2:16" ht="14.25" thickBot="1">
      <c r="B28" s="6" t="s">
        <v>28</v>
      </c>
      <c r="C28" s="10">
        <v>4697</v>
      </c>
      <c r="D28" s="10">
        <v>4373</v>
      </c>
      <c r="E28" s="10">
        <v>303</v>
      </c>
      <c r="F28" s="10">
        <v>259</v>
      </c>
      <c r="G28" s="10">
        <v>5000</v>
      </c>
      <c r="H28" s="10">
        <v>4632</v>
      </c>
      <c r="I28" s="10">
        <v>58</v>
      </c>
      <c r="K28" s="3" t="s">
        <v>89</v>
      </c>
      <c r="L28" s="3"/>
      <c r="M28" s="4">
        <f>E30/M30</f>
        <v>0.001733840722283093</v>
      </c>
      <c r="N28" s="3" t="s">
        <v>87</v>
      </c>
      <c r="O28" s="3"/>
      <c r="P28" s="4">
        <f>F30/M30</f>
        <v>0.0014550124294584056</v>
      </c>
    </row>
    <row r="29" spans="2:16" ht="14.25" thickBot="1">
      <c r="B29" s="6" t="s">
        <v>102</v>
      </c>
      <c r="C29" s="10">
        <v>4242</v>
      </c>
      <c r="D29" s="10">
        <v>4032</v>
      </c>
      <c r="E29" s="10">
        <v>211</v>
      </c>
      <c r="F29" s="10">
        <v>182</v>
      </c>
      <c r="G29" s="10">
        <v>4453</v>
      </c>
      <c r="H29" s="10">
        <v>4214</v>
      </c>
      <c r="I29" s="10">
        <v>50</v>
      </c>
      <c r="K29" s="3" t="s">
        <v>90</v>
      </c>
      <c r="L29" s="3"/>
      <c r="M29" s="4">
        <f>G30/M30</f>
        <v>0.038480267989333836</v>
      </c>
      <c r="N29" s="3" t="s">
        <v>91</v>
      </c>
      <c r="O29" s="3"/>
      <c r="P29" s="4">
        <f>H30/M30</f>
        <v>0.036192697840455236</v>
      </c>
    </row>
    <row r="30" spans="2:16" ht="14.25" thickBot="1">
      <c r="B30" s="13" t="s">
        <v>29</v>
      </c>
      <c r="C30" s="16">
        <f>SUM(C25:C29)</f>
        <v>18714</v>
      </c>
      <c r="D30" s="16">
        <f>SUM(D25:D29)</f>
        <v>17691</v>
      </c>
      <c r="E30" s="16">
        <f>SUM(E25:E29)</f>
        <v>883</v>
      </c>
      <c r="F30" s="16">
        <f>SUM(F25:F29)</f>
        <v>741</v>
      </c>
      <c r="G30" s="11">
        <f>SUM(G25:G29)</f>
        <v>19597</v>
      </c>
      <c r="H30" s="11">
        <f>SUM(H25:H29)</f>
        <v>18432</v>
      </c>
      <c r="I30" s="11">
        <f>SUM(I25:I29)</f>
        <v>230</v>
      </c>
      <c r="K30" s="3" t="s">
        <v>85</v>
      </c>
      <c r="L30" s="3"/>
      <c r="M30" s="5">
        <v>509274</v>
      </c>
      <c r="N30" s="44" t="s">
        <v>29</v>
      </c>
      <c r="O30" s="45"/>
      <c r="P30" s="46"/>
    </row>
    <row r="31" spans="2:9" ht="14.25" thickBot="1">
      <c r="B31" s="6" t="s">
        <v>31</v>
      </c>
      <c r="C31" s="17">
        <v>3825</v>
      </c>
      <c r="D31" s="17">
        <v>3540</v>
      </c>
      <c r="E31" s="17">
        <v>269</v>
      </c>
      <c r="F31" s="17">
        <v>208</v>
      </c>
      <c r="G31" s="10">
        <v>4094</v>
      </c>
      <c r="H31" s="10">
        <v>3748</v>
      </c>
      <c r="I31" s="17">
        <v>57</v>
      </c>
    </row>
    <row r="32" spans="2:16" ht="14.25" thickBot="1">
      <c r="B32" s="6" t="s">
        <v>103</v>
      </c>
      <c r="C32" s="17">
        <v>6815</v>
      </c>
      <c r="D32" s="17">
        <v>6249</v>
      </c>
      <c r="E32" s="17">
        <v>531</v>
      </c>
      <c r="F32" s="17">
        <v>434</v>
      </c>
      <c r="G32" s="10">
        <v>7346</v>
      </c>
      <c r="H32" s="10">
        <v>6683</v>
      </c>
      <c r="I32" s="17">
        <v>81</v>
      </c>
      <c r="K32" s="3" t="s">
        <v>88</v>
      </c>
      <c r="L32" s="3"/>
      <c r="M32" s="4">
        <f>C35/M35</f>
        <v>0.041678031843079937</v>
      </c>
      <c r="N32" s="3" t="s">
        <v>86</v>
      </c>
      <c r="O32" s="3"/>
      <c r="P32" s="4">
        <f>D35/M35</f>
        <v>0.038375697564507025</v>
      </c>
    </row>
    <row r="33" spans="2:16" ht="14.25" thickBot="1">
      <c r="B33" s="6" t="s">
        <v>32</v>
      </c>
      <c r="C33" s="17">
        <v>5178</v>
      </c>
      <c r="D33" s="17">
        <v>4828</v>
      </c>
      <c r="E33" s="17">
        <v>286</v>
      </c>
      <c r="F33" s="17">
        <v>243</v>
      </c>
      <c r="G33" s="10">
        <v>5464</v>
      </c>
      <c r="H33" s="10">
        <v>5071</v>
      </c>
      <c r="I33" s="17">
        <v>66</v>
      </c>
      <c r="K33" s="3" t="s">
        <v>89</v>
      </c>
      <c r="L33" s="3"/>
      <c r="M33" s="4">
        <f>E35/M35</f>
        <v>0.0027430818241236804</v>
      </c>
      <c r="N33" s="3" t="s">
        <v>87</v>
      </c>
      <c r="O33" s="3"/>
      <c r="P33" s="4">
        <f>F35/M35</f>
        <v>0.0022387253161234542</v>
      </c>
    </row>
    <row r="34" spans="2:16" ht="14.25" thickBot="1">
      <c r="B34" s="6" t="s">
        <v>30</v>
      </c>
      <c r="C34" s="17">
        <v>8477</v>
      </c>
      <c r="D34" s="17">
        <v>7753</v>
      </c>
      <c r="E34" s="17">
        <v>513</v>
      </c>
      <c r="F34" s="17">
        <v>420</v>
      </c>
      <c r="G34" s="10">
        <v>8990</v>
      </c>
      <c r="H34" s="10">
        <v>8173</v>
      </c>
      <c r="I34" s="17">
        <v>86</v>
      </c>
      <c r="K34" s="3" t="s">
        <v>90</v>
      </c>
      <c r="L34" s="3"/>
      <c r="M34" s="4">
        <f>G35/M35</f>
        <v>0.04442111366720362</v>
      </c>
      <c r="N34" s="3" t="s">
        <v>91</v>
      </c>
      <c r="O34" s="3"/>
      <c r="P34" s="4">
        <f>H35/M35</f>
        <v>0.04061442288063048</v>
      </c>
    </row>
    <row r="35" spans="2:16" ht="14.25" thickBot="1">
      <c r="B35" s="13" t="s">
        <v>33</v>
      </c>
      <c r="C35" s="16">
        <f>SUM(C31:C34)</f>
        <v>24295</v>
      </c>
      <c r="D35" s="16">
        <f>SUM(D31:D34)</f>
        <v>22370</v>
      </c>
      <c r="E35" s="16">
        <f>SUM(E31:E34)</f>
        <v>1599</v>
      </c>
      <c r="F35" s="16">
        <f>SUM(F31:F34)</f>
        <v>1305</v>
      </c>
      <c r="G35" s="11">
        <f>SUM(G31:G34)</f>
        <v>25894</v>
      </c>
      <c r="H35" s="11">
        <f>SUM(H31:H34)</f>
        <v>23675</v>
      </c>
      <c r="I35" s="11">
        <f>SUM(I31:I34)</f>
        <v>290</v>
      </c>
      <c r="K35" s="3" t="s">
        <v>85</v>
      </c>
      <c r="L35" s="3"/>
      <c r="M35" s="5">
        <v>582921</v>
      </c>
      <c r="N35" s="44" t="s">
        <v>33</v>
      </c>
      <c r="O35" s="45"/>
      <c r="P35" s="46"/>
    </row>
    <row r="36" spans="2:9" ht="14.25" thickBot="1">
      <c r="B36" s="6" t="s">
        <v>35</v>
      </c>
      <c r="C36" s="17">
        <v>3837</v>
      </c>
      <c r="D36" s="17">
        <v>3570</v>
      </c>
      <c r="E36" s="17">
        <v>204</v>
      </c>
      <c r="F36" s="17">
        <v>173</v>
      </c>
      <c r="G36" s="10">
        <v>4041</v>
      </c>
      <c r="H36" s="10">
        <v>3743</v>
      </c>
      <c r="I36" s="17">
        <v>45</v>
      </c>
    </row>
    <row r="37" spans="2:16" ht="14.25" thickBot="1">
      <c r="B37" s="6" t="s">
        <v>36</v>
      </c>
      <c r="C37" s="17">
        <v>5305</v>
      </c>
      <c r="D37" s="17">
        <v>4985</v>
      </c>
      <c r="E37" s="17">
        <v>284</v>
      </c>
      <c r="F37" s="17">
        <v>228</v>
      </c>
      <c r="G37" s="10">
        <v>5589</v>
      </c>
      <c r="H37" s="10">
        <v>5213</v>
      </c>
      <c r="I37" s="17">
        <v>66</v>
      </c>
      <c r="K37" s="3" t="s">
        <v>88</v>
      </c>
      <c r="L37" s="3"/>
      <c r="M37" s="4">
        <f>C40/M40</f>
        <v>0.031350179506300015</v>
      </c>
      <c r="N37" s="3" t="s">
        <v>86</v>
      </c>
      <c r="O37" s="3"/>
      <c r="P37" s="4">
        <f>D40/M40</f>
        <v>0.029261064430077106</v>
      </c>
    </row>
    <row r="38" spans="2:16" ht="14.25" thickBot="1">
      <c r="B38" s="6" t="s">
        <v>37</v>
      </c>
      <c r="C38" s="17">
        <v>3146</v>
      </c>
      <c r="D38" s="17">
        <v>2929</v>
      </c>
      <c r="E38" s="17">
        <v>162</v>
      </c>
      <c r="F38" s="17">
        <v>114</v>
      </c>
      <c r="G38" s="10">
        <v>3308</v>
      </c>
      <c r="H38" s="10">
        <v>3043</v>
      </c>
      <c r="I38" s="17">
        <v>39</v>
      </c>
      <c r="K38" s="3" t="s">
        <v>89</v>
      </c>
      <c r="L38" s="3"/>
      <c r="M38" s="4">
        <f>E40/M40</f>
        <v>0.0016124816457691094</v>
      </c>
      <c r="N38" s="3" t="s">
        <v>87</v>
      </c>
      <c r="O38" s="3"/>
      <c r="P38" s="4">
        <f>F40/M40</f>
        <v>0.0012934447528040653</v>
      </c>
    </row>
    <row r="39" spans="2:16" ht="14.25" thickBot="1">
      <c r="B39" s="6" t="s">
        <v>104</v>
      </c>
      <c r="C39" s="17">
        <v>4024</v>
      </c>
      <c r="D39" s="17">
        <v>3741</v>
      </c>
      <c r="E39" s="17">
        <v>189</v>
      </c>
      <c r="F39" s="17">
        <v>158</v>
      </c>
      <c r="G39" s="10">
        <v>4213</v>
      </c>
      <c r="H39" s="10">
        <v>3899</v>
      </c>
      <c r="I39" s="17">
        <v>49</v>
      </c>
      <c r="K39" s="3" t="s">
        <v>90</v>
      </c>
      <c r="L39" s="3"/>
      <c r="M39" s="4">
        <f>G40/M40</f>
        <v>0.032962661152069125</v>
      </c>
      <c r="N39" s="3" t="s">
        <v>91</v>
      </c>
      <c r="O39" s="3"/>
      <c r="P39" s="4">
        <f>H40/M40</f>
        <v>0.030554509182881173</v>
      </c>
    </row>
    <row r="40" spans="2:16" ht="14.25" thickBot="1">
      <c r="B40" s="13" t="s">
        <v>34</v>
      </c>
      <c r="C40" s="16">
        <f>SUM(C36:C39)</f>
        <v>16312</v>
      </c>
      <c r="D40" s="16">
        <f>SUM(D36:D39)</f>
        <v>15225</v>
      </c>
      <c r="E40" s="16">
        <f>SUM(E36:E39)</f>
        <v>839</v>
      </c>
      <c r="F40" s="16">
        <f>SUM(F36:F39)</f>
        <v>673</v>
      </c>
      <c r="G40" s="11">
        <f>SUM(G36:G39)</f>
        <v>17151</v>
      </c>
      <c r="H40" s="11">
        <f>SUM(H36:H39)</f>
        <v>15898</v>
      </c>
      <c r="I40" s="11">
        <f>SUM(I36:I39)</f>
        <v>199</v>
      </c>
      <c r="K40" s="3" t="s">
        <v>85</v>
      </c>
      <c r="L40" s="3"/>
      <c r="M40" s="5">
        <v>520316</v>
      </c>
      <c r="N40" s="44" t="s">
        <v>34</v>
      </c>
      <c r="O40" s="45"/>
      <c r="P40" s="46"/>
    </row>
    <row r="41" spans="2:9" ht="15" customHeight="1" thickBot="1">
      <c r="B41" s="6" t="s">
        <v>38</v>
      </c>
      <c r="C41" s="10">
        <v>5224</v>
      </c>
      <c r="D41" s="10">
        <v>4892</v>
      </c>
      <c r="E41" s="7">
        <v>409</v>
      </c>
      <c r="F41" s="7">
        <v>351</v>
      </c>
      <c r="G41" s="10">
        <v>5633</v>
      </c>
      <c r="H41" s="10">
        <v>5243</v>
      </c>
      <c r="I41" s="7">
        <v>55</v>
      </c>
    </row>
    <row r="42" spans="2:9" ht="15" customHeight="1" thickBot="1">
      <c r="B42" s="6" t="s">
        <v>39</v>
      </c>
      <c r="C42" s="10">
        <v>2071</v>
      </c>
      <c r="D42" s="10">
        <v>1958</v>
      </c>
      <c r="E42" s="7">
        <v>61</v>
      </c>
      <c r="F42" s="7">
        <v>45</v>
      </c>
      <c r="G42" s="10">
        <v>2132</v>
      </c>
      <c r="H42" s="10">
        <v>2003</v>
      </c>
      <c r="I42" s="7">
        <v>26</v>
      </c>
    </row>
    <row r="43" spans="2:16" ht="15" customHeight="1" thickBot="1">
      <c r="B43" s="6" t="s">
        <v>40</v>
      </c>
      <c r="C43" s="10">
        <v>2894</v>
      </c>
      <c r="D43" s="10">
        <v>2679</v>
      </c>
      <c r="E43" s="7">
        <v>188</v>
      </c>
      <c r="F43" s="7">
        <v>124</v>
      </c>
      <c r="G43" s="10">
        <v>3082</v>
      </c>
      <c r="H43" s="10">
        <v>2803</v>
      </c>
      <c r="I43" s="7">
        <v>32</v>
      </c>
      <c r="K43" s="3" t="s">
        <v>88</v>
      </c>
      <c r="L43" s="3"/>
      <c r="M43" s="4">
        <f>C46/M46</f>
        <v>0.029076931732184435</v>
      </c>
      <c r="N43" s="3" t="s">
        <v>86</v>
      </c>
      <c r="O43" s="3"/>
      <c r="P43" s="4">
        <f>D46/M46</f>
        <v>0.027204044854914785</v>
      </c>
    </row>
    <row r="44" spans="2:16" ht="15" customHeight="1" thickBot="1">
      <c r="B44" s="6" t="s">
        <v>105</v>
      </c>
      <c r="C44" s="10">
        <v>2927</v>
      </c>
      <c r="D44" s="10">
        <v>2720</v>
      </c>
      <c r="E44" s="7">
        <v>174</v>
      </c>
      <c r="F44" s="7">
        <v>138</v>
      </c>
      <c r="G44" s="10">
        <v>3101</v>
      </c>
      <c r="H44" s="10">
        <v>2858</v>
      </c>
      <c r="I44" s="7">
        <v>39</v>
      </c>
      <c r="K44" s="3" t="s">
        <v>89</v>
      </c>
      <c r="L44" s="3"/>
      <c r="M44" s="4">
        <f>E46/M46</f>
        <v>0.0017984795497812244</v>
      </c>
      <c r="N44" s="3" t="s">
        <v>87</v>
      </c>
      <c r="O44" s="3"/>
      <c r="P44" s="4">
        <f>F46/M46</f>
        <v>0.0013974059064899523</v>
      </c>
    </row>
    <row r="45" spans="2:16" ht="15" customHeight="1" thickBot="1">
      <c r="B45" s="6" t="s">
        <v>41</v>
      </c>
      <c r="C45" s="10">
        <v>2906</v>
      </c>
      <c r="D45" s="10">
        <v>2741</v>
      </c>
      <c r="E45" s="7">
        <v>159</v>
      </c>
      <c r="F45" s="7">
        <v>112</v>
      </c>
      <c r="G45" s="10">
        <v>3065</v>
      </c>
      <c r="H45" s="10">
        <v>2853</v>
      </c>
      <c r="I45" s="7">
        <v>42</v>
      </c>
      <c r="K45" s="3" t="s">
        <v>90</v>
      </c>
      <c r="L45" s="3"/>
      <c r="M45" s="4">
        <f>G46/M46</f>
        <v>0.03087541128196566</v>
      </c>
      <c r="N45" s="3" t="s">
        <v>91</v>
      </c>
      <c r="O45" s="3"/>
      <c r="P45" s="4">
        <f>H46/M46</f>
        <v>0.02860145076140474</v>
      </c>
    </row>
    <row r="46" spans="2:16" ht="15" customHeight="1" thickBot="1">
      <c r="B46" s="9" t="s">
        <v>42</v>
      </c>
      <c r="C46" s="8">
        <f>SUM(C41:C45)</f>
        <v>16022</v>
      </c>
      <c r="D46" s="8">
        <f>SUM(D41:D45)</f>
        <v>14990</v>
      </c>
      <c r="E46" s="8">
        <f>SUM(E41:E45)</f>
        <v>991</v>
      </c>
      <c r="F46" s="8">
        <f>SUM(F41:F45)</f>
        <v>770</v>
      </c>
      <c r="G46" s="11">
        <f>SUM(G41:G45)</f>
        <v>17013</v>
      </c>
      <c r="H46" s="11">
        <f>SUM(H41:H45)</f>
        <v>15760</v>
      </c>
      <c r="I46" s="11">
        <f>SUM(I41:I45)</f>
        <v>194</v>
      </c>
      <c r="K46" s="3" t="s">
        <v>85</v>
      </c>
      <c r="L46" s="3"/>
      <c r="M46" s="5">
        <v>551021</v>
      </c>
      <c r="N46" s="44" t="s">
        <v>42</v>
      </c>
      <c r="O46" s="45"/>
      <c r="P46" s="46"/>
    </row>
    <row r="47" spans="2:9" ht="14.25" thickBot="1">
      <c r="B47" s="6" t="s">
        <v>46</v>
      </c>
      <c r="C47" s="17">
        <v>2550</v>
      </c>
      <c r="D47" s="17">
        <v>2415</v>
      </c>
      <c r="E47" s="17">
        <v>89</v>
      </c>
      <c r="F47" s="17">
        <v>63</v>
      </c>
      <c r="G47" s="10">
        <v>2639</v>
      </c>
      <c r="H47" s="10">
        <v>2478</v>
      </c>
      <c r="I47" s="17">
        <v>38</v>
      </c>
    </row>
    <row r="48" spans="2:16" ht="14.25" thickBot="1">
      <c r="B48" s="6" t="s">
        <v>106</v>
      </c>
      <c r="C48" s="17">
        <v>2299</v>
      </c>
      <c r="D48" s="17">
        <v>2143</v>
      </c>
      <c r="E48" s="17">
        <v>106</v>
      </c>
      <c r="F48" s="17">
        <v>76</v>
      </c>
      <c r="G48" s="10">
        <v>2405</v>
      </c>
      <c r="H48" s="10">
        <v>2219</v>
      </c>
      <c r="I48" s="17">
        <v>32</v>
      </c>
      <c r="K48" s="3" t="s">
        <v>88</v>
      </c>
      <c r="L48" s="3"/>
      <c r="M48" s="4">
        <f>C51/M51</f>
        <v>0.025409398764795775</v>
      </c>
      <c r="N48" s="3" t="s">
        <v>86</v>
      </c>
      <c r="O48" s="3"/>
      <c r="P48" s="4">
        <f>D51/M51</f>
        <v>0.023806617294667643</v>
      </c>
    </row>
    <row r="49" spans="2:16" ht="14.25" thickBot="1">
      <c r="B49" s="6" t="s">
        <v>43</v>
      </c>
      <c r="C49" s="17">
        <v>3830</v>
      </c>
      <c r="D49" s="17">
        <v>3567</v>
      </c>
      <c r="E49" s="17">
        <v>258</v>
      </c>
      <c r="F49" s="17">
        <v>203</v>
      </c>
      <c r="G49" s="10">
        <v>4088</v>
      </c>
      <c r="H49" s="10">
        <v>3770</v>
      </c>
      <c r="I49" s="17">
        <v>51</v>
      </c>
      <c r="K49" s="3" t="s">
        <v>89</v>
      </c>
      <c r="L49" s="3"/>
      <c r="M49" s="4">
        <f>E51/M51</f>
        <v>0.0013066399008943024</v>
      </c>
      <c r="N49" s="3" t="s">
        <v>87</v>
      </c>
      <c r="O49" s="3"/>
      <c r="P49" s="4">
        <f>F51/M51</f>
        <v>0.0010150195769922867</v>
      </c>
    </row>
    <row r="50" spans="2:16" ht="14.25" thickBot="1">
      <c r="B50" s="6" t="s">
        <v>44</v>
      </c>
      <c r="C50" s="17">
        <v>2561</v>
      </c>
      <c r="D50" s="17">
        <v>2406</v>
      </c>
      <c r="E50" s="17">
        <v>125</v>
      </c>
      <c r="F50" s="17">
        <v>107</v>
      </c>
      <c r="G50" s="10">
        <v>2686</v>
      </c>
      <c r="H50" s="10">
        <v>2513</v>
      </c>
      <c r="I50" s="17">
        <v>31</v>
      </c>
      <c r="K50" s="3" t="s">
        <v>90</v>
      </c>
      <c r="L50" s="3"/>
      <c r="M50" s="4">
        <f>G51/M51</f>
        <v>0.026716038665690077</v>
      </c>
      <c r="N50" s="3" t="s">
        <v>91</v>
      </c>
      <c r="O50" s="3"/>
      <c r="P50" s="4">
        <f>H51/M51</f>
        <v>0.02482163687165993</v>
      </c>
    </row>
    <row r="51" spans="2:16" ht="14.25" thickBot="1">
      <c r="B51" s="13" t="s">
        <v>45</v>
      </c>
      <c r="C51" s="16">
        <f>SUM(C47:C50)</f>
        <v>11240</v>
      </c>
      <c r="D51" s="16">
        <f>SUM(D47:D50)</f>
        <v>10531</v>
      </c>
      <c r="E51" s="16">
        <f>SUM(E47:E50)</f>
        <v>578</v>
      </c>
      <c r="F51" s="16">
        <f>SUM(F47:F50)</f>
        <v>449</v>
      </c>
      <c r="G51" s="11">
        <f>SUM(G47:G50)</f>
        <v>11818</v>
      </c>
      <c r="H51" s="11">
        <f>SUM(H47:H50)</f>
        <v>10980</v>
      </c>
      <c r="I51" s="11">
        <f>SUM(I47:I50)</f>
        <v>152</v>
      </c>
      <c r="K51" s="3" t="s">
        <v>85</v>
      </c>
      <c r="L51" s="3"/>
      <c r="M51" s="5">
        <v>442356</v>
      </c>
      <c r="N51" s="44" t="s">
        <v>45</v>
      </c>
      <c r="O51" s="45"/>
      <c r="P51" s="46"/>
    </row>
    <row r="52" spans="2:9" ht="14.25" thickBot="1">
      <c r="B52" s="6" t="s">
        <v>47</v>
      </c>
      <c r="C52" s="10">
        <v>2750</v>
      </c>
      <c r="D52" s="10">
        <v>2567</v>
      </c>
      <c r="E52" s="10">
        <v>110</v>
      </c>
      <c r="F52" s="10">
        <v>76</v>
      </c>
      <c r="G52" s="10">
        <v>2860</v>
      </c>
      <c r="H52" s="10">
        <v>2643</v>
      </c>
      <c r="I52" s="10">
        <v>46</v>
      </c>
    </row>
    <row r="53" spans="2:9" ht="14.25" thickBot="1">
      <c r="B53" s="6" t="s">
        <v>48</v>
      </c>
      <c r="C53" s="10">
        <v>2668</v>
      </c>
      <c r="D53" s="10">
        <v>2535</v>
      </c>
      <c r="E53" s="10">
        <v>99</v>
      </c>
      <c r="F53" s="10">
        <v>73</v>
      </c>
      <c r="G53" s="10">
        <v>2767</v>
      </c>
      <c r="H53" s="10">
        <v>2608</v>
      </c>
      <c r="I53" s="10">
        <v>32</v>
      </c>
    </row>
    <row r="54" spans="2:9" ht="14.25" thickBot="1">
      <c r="B54" s="6" t="s">
        <v>49</v>
      </c>
      <c r="C54" s="10">
        <v>4800</v>
      </c>
      <c r="D54" s="10">
        <v>4616</v>
      </c>
      <c r="E54" s="10">
        <v>234</v>
      </c>
      <c r="F54" s="10">
        <v>192</v>
      </c>
      <c r="G54" s="10">
        <v>5034</v>
      </c>
      <c r="H54" s="10">
        <v>4808</v>
      </c>
      <c r="I54" s="10">
        <v>76</v>
      </c>
    </row>
    <row r="55" spans="2:9" ht="14.25" thickBot="1">
      <c r="B55" s="6" t="s">
        <v>50</v>
      </c>
      <c r="C55" s="10">
        <v>2871</v>
      </c>
      <c r="D55" s="10">
        <v>2769</v>
      </c>
      <c r="E55" s="10">
        <v>133</v>
      </c>
      <c r="F55" s="10">
        <v>99</v>
      </c>
      <c r="G55" s="10">
        <v>3004</v>
      </c>
      <c r="H55" s="10">
        <v>2868</v>
      </c>
      <c r="I55" s="10">
        <v>47</v>
      </c>
    </row>
    <row r="56" spans="2:16" ht="14.25" thickBot="1">
      <c r="B56" s="6" t="s">
        <v>51</v>
      </c>
      <c r="C56" s="10">
        <v>1617</v>
      </c>
      <c r="D56" s="10">
        <v>1536</v>
      </c>
      <c r="E56" s="10">
        <v>71</v>
      </c>
      <c r="F56" s="10">
        <v>49</v>
      </c>
      <c r="G56" s="10">
        <v>1688</v>
      </c>
      <c r="H56" s="10">
        <v>1585</v>
      </c>
      <c r="I56" s="10">
        <v>22</v>
      </c>
      <c r="K56" s="3" t="s">
        <v>88</v>
      </c>
      <c r="L56" s="3"/>
      <c r="M56" s="4">
        <f>C59/M59</f>
        <v>0.024751793700938975</v>
      </c>
      <c r="N56" s="3" t="s">
        <v>86</v>
      </c>
      <c r="O56" s="3"/>
      <c r="P56" s="4">
        <f>D59/M59</f>
        <v>0.02355051054534113</v>
      </c>
    </row>
    <row r="57" spans="2:16" ht="14.25" thickBot="1">
      <c r="B57" s="6" t="s">
        <v>52</v>
      </c>
      <c r="C57" s="10">
        <v>3191</v>
      </c>
      <c r="D57" s="10">
        <v>3021</v>
      </c>
      <c r="E57" s="10">
        <v>161</v>
      </c>
      <c r="F57" s="10">
        <v>137</v>
      </c>
      <c r="G57" s="10">
        <v>3352</v>
      </c>
      <c r="H57" s="10">
        <v>3158</v>
      </c>
      <c r="I57" s="10">
        <v>38</v>
      </c>
      <c r="K57" s="3" t="s">
        <v>89</v>
      </c>
      <c r="L57" s="3"/>
      <c r="M57" s="4">
        <f>E59/M59</f>
        <v>0.001183008056881854</v>
      </c>
      <c r="N57" s="3" t="s">
        <v>87</v>
      </c>
      <c r="O57" s="3"/>
      <c r="P57" s="4">
        <f>F59/M59</f>
        <v>0.0009100999160563799</v>
      </c>
    </row>
    <row r="58" spans="2:16" ht="14.25" thickBot="1">
      <c r="B58" s="6" t="s">
        <v>107</v>
      </c>
      <c r="C58" s="10">
        <v>2419</v>
      </c>
      <c r="D58" s="10">
        <v>2286</v>
      </c>
      <c r="E58" s="10">
        <v>163</v>
      </c>
      <c r="F58" s="10">
        <v>121</v>
      </c>
      <c r="G58" s="10">
        <v>2582</v>
      </c>
      <c r="H58" s="10">
        <v>2407</v>
      </c>
      <c r="I58" s="10">
        <v>38</v>
      </c>
      <c r="K58" s="3" t="s">
        <v>90</v>
      </c>
      <c r="L58" s="3"/>
      <c r="M58" s="4">
        <f>G59/M59</f>
        <v>0.025934801757820827</v>
      </c>
      <c r="N58" s="3" t="s">
        <v>91</v>
      </c>
      <c r="O58" s="3"/>
      <c r="P58" s="4">
        <f>H59/M59</f>
        <v>0.024460610461397508</v>
      </c>
    </row>
    <row r="59" spans="2:16" ht="14.25" thickBot="1">
      <c r="B59" s="13" t="s">
        <v>53</v>
      </c>
      <c r="C59" s="16">
        <f>SUM(C52:C58)</f>
        <v>20316</v>
      </c>
      <c r="D59" s="16">
        <f>SUM(D52:D58)</f>
        <v>19330</v>
      </c>
      <c r="E59" s="16">
        <f>SUM(E52:E58)</f>
        <v>971</v>
      </c>
      <c r="F59" s="16">
        <f>SUM(F52:F58)</f>
        <v>747</v>
      </c>
      <c r="G59" s="11">
        <f>SUM(G52:G58)</f>
        <v>21287</v>
      </c>
      <c r="H59" s="11">
        <f>SUM(H52:H58)</f>
        <v>20077</v>
      </c>
      <c r="I59" s="11">
        <f>SUM(I52:I58)</f>
        <v>299</v>
      </c>
      <c r="K59" s="3" t="s">
        <v>85</v>
      </c>
      <c r="L59" s="3"/>
      <c r="M59" s="5">
        <v>820789</v>
      </c>
      <c r="N59" s="44" t="s">
        <v>53</v>
      </c>
      <c r="O59" s="45"/>
      <c r="P59" s="46"/>
    </row>
    <row r="60" spans="2:9" ht="14.25" thickBot="1">
      <c r="B60" s="20"/>
      <c r="C60" s="21"/>
      <c r="D60" s="21"/>
      <c r="E60" s="21"/>
      <c r="F60" s="21"/>
      <c r="G60" s="21"/>
      <c r="H60" s="22"/>
      <c r="I60" s="19"/>
    </row>
    <row r="61" spans="2:16" ht="14.25" thickBot="1">
      <c r="B61" s="6" t="s">
        <v>54</v>
      </c>
      <c r="C61" s="17">
        <v>2582</v>
      </c>
      <c r="D61" s="17">
        <v>2440</v>
      </c>
      <c r="E61" s="17">
        <v>135</v>
      </c>
      <c r="F61" s="17">
        <v>81</v>
      </c>
      <c r="G61" s="10">
        <v>2717</v>
      </c>
      <c r="H61" s="10">
        <v>2521</v>
      </c>
      <c r="I61" s="17">
        <v>36</v>
      </c>
      <c r="K61" s="3" t="s">
        <v>88</v>
      </c>
      <c r="L61" s="3"/>
      <c r="M61" s="4">
        <f>C64/M64</f>
        <v>0.02616854755574847</v>
      </c>
      <c r="N61" s="3" t="s">
        <v>86</v>
      </c>
      <c r="O61" s="3"/>
      <c r="P61" s="4">
        <f>D64/M64</f>
        <v>0.024951169225760947</v>
      </c>
    </row>
    <row r="62" spans="2:16" ht="14.25" thickBot="1">
      <c r="B62" s="6" t="s">
        <v>55</v>
      </c>
      <c r="C62" s="17">
        <v>3025</v>
      </c>
      <c r="D62" s="17">
        <v>2874</v>
      </c>
      <c r="E62" s="17">
        <v>116</v>
      </c>
      <c r="F62" s="17">
        <v>88</v>
      </c>
      <c r="G62" s="10">
        <v>3141</v>
      </c>
      <c r="H62" s="10">
        <v>2962</v>
      </c>
      <c r="I62" s="17">
        <v>46</v>
      </c>
      <c r="K62" s="3" t="s">
        <v>89</v>
      </c>
      <c r="L62" s="3"/>
      <c r="M62" s="4">
        <f>E64/M64</f>
        <v>0.0011461667842222344</v>
      </c>
      <c r="N62" s="3" t="s">
        <v>87</v>
      </c>
      <c r="O62" s="3"/>
      <c r="P62" s="4">
        <f>F64/M64</f>
        <v>0.0007968911073734469</v>
      </c>
    </row>
    <row r="63" spans="2:16" ht="14.25" thickBot="1">
      <c r="B63" s="6" t="s">
        <v>56</v>
      </c>
      <c r="C63" s="17">
        <v>2110</v>
      </c>
      <c r="D63" s="17">
        <v>2044</v>
      </c>
      <c r="E63" s="17">
        <v>87</v>
      </c>
      <c r="F63" s="17">
        <v>66</v>
      </c>
      <c r="G63" s="10">
        <v>2197</v>
      </c>
      <c r="H63" s="10">
        <v>2110</v>
      </c>
      <c r="I63" s="17">
        <v>24</v>
      </c>
      <c r="K63" s="3" t="s">
        <v>90</v>
      </c>
      <c r="L63" s="3"/>
      <c r="M63" s="4">
        <f>G64/M64</f>
        <v>0.0273147143399707</v>
      </c>
      <c r="N63" s="3" t="s">
        <v>91</v>
      </c>
      <c r="O63" s="3"/>
      <c r="P63" s="4">
        <f>H64/M64</f>
        <v>0.025748060333134395</v>
      </c>
    </row>
    <row r="64" spans="2:16" ht="14.25" thickBot="1">
      <c r="B64" s="13" t="s">
        <v>57</v>
      </c>
      <c r="C64" s="16">
        <f>SUM(C60:C63)</f>
        <v>7717</v>
      </c>
      <c r="D64" s="16">
        <f>SUM(D60:D63)</f>
        <v>7358</v>
      </c>
      <c r="E64" s="16">
        <f>SUM(E60:E63)</f>
        <v>338</v>
      </c>
      <c r="F64" s="16">
        <f>SUM(F60:F63)</f>
        <v>235</v>
      </c>
      <c r="G64" s="11">
        <f>SUM(G60:G63)</f>
        <v>8055</v>
      </c>
      <c r="H64" s="11">
        <f>SUM(H60:H63)</f>
        <v>7593</v>
      </c>
      <c r="I64" s="11">
        <f>SUM(I60:I63)</f>
        <v>106</v>
      </c>
      <c r="K64" s="3" t="s">
        <v>85</v>
      </c>
      <c r="L64" s="3"/>
      <c r="M64" s="5">
        <v>294896</v>
      </c>
      <c r="N64" s="44" t="s">
        <v>57</v>
      </c>
      <c r="O64" s="45"/>
      <c r="P64" s="46"/>
    </row>
    <row r="65" spans="2:9" ht="14.25" thickBot="1">
      <c r="B65" s="6" t="s">
        <v>58</v>
      </c>
      <c r="C65" s="10">
        <v>2561</v>
      </c>
      <c r="D65" s="10">
        <v>2398</v>
      </c>
      <c r="E65" s="10">
        <v>108</v>
      </c>
      <c r="F65" s="10">
        <v>92</v>
      </c>
      <c r="G65" s="10">
        <v>2669</v>
      </c>
      <c r="H65" s="10">
        <v>2490</v>
      </c>
      <c r="I65" s="10">
        <v>44</v>
      </c>
    </row>
    <row r="66" spans="2:9" ht="14.25" thickBot="1">
      <c r="B66" s="6" t="s">
        <v>59</v>
      </c>
      <c r="C66" s="10">
        <v>3538</v>
      </c>
      <c r="D66" s="10">
        <v>3303</v>
      </c>
      <c r="E66" s="10">
        <v>146</v>
      </c>
      <c r="F66" s="10">
        <v>102</v>
      </c>
      <c r="G66" s="10">
        <v>3684</v>
      </c>
      <c r="H66" s="10">
        <v>3405</v>
      </c>
      <c r="I66" s="10">
        <v>51</v>
      </c>
    </row>
    <row r="67" spans="2:9" ht="14.25" thickBot="1">
      <c r="B67" s="6" t="s">
        <v>94</v>
      </c>
      <c r="C67" s="10">
        <v>2882</v>
      </c>
      <c r="D67" s="10">
        <v>2699</v>
      </c>
      <c r="E67" s="10">
        <v>123</v>
      </c>
      <c r="F67" s="10">
        <v>84</v>
      </c>
      <c r="G67" s="10">
        <v>3005</v>
      </c>
      <c r="H67" s="10">
        <v>2783</v>
      </c>
      <c r="I67" s="10">
        <v>39</v>
      </c>
    </row>
    <row r="68" spans="2:9" ht="14.25" thickBot="1">
      <c r="B68" s="6" t="s">
        <v>95</v>
      </c>
      <c r="C68" s="10">
        <v>3989</v>
      </c>
      <c r="D68" s="10">
        <v>3836</v>
      </c>
      <c r="E68" s="10">
        <v>211</v>
      </c>
      <c r="F68" s="10">
        <v>189</v>
      </c>
      <c r="G68" s="10">
        <v>4200</v>
      </c>
      <c r="H68" s="10">
        <v>4025</v>
      </c>
      <c r="I68" s="10">
        <v>46</v>
      </c>
    </row>
    <row r="69" spans="2:16" ht="14.25" thickBot="1">
      <c r="B69" s="6" t="s">
        <v>96</v>
      </c>
      <c r="C69" s="10">
        <v>3096</v>
      </c>
      <c r="D69" s="10">
        <v>2948</v>
      </c>
      <c r="E69" s="10">
        <v>128</v>
      </c>
      <c r="F69" s="10">
        <v>107</v>
      </c>
      <c r="G69" s="10">
        <v>3224</v>
      </c>
      <c r="H69" s="10">
        <v>3055</v>
      </c>
      <c r="I69" s="10">
        <v>43</v>
      </c>
      <c r="K69" s="3" t="s">
        <v>88</v>
      </c>
      <c r="L69" s="3"/>
      <c r="M69" s="4">
        <f>C72/M72</f>
        <v>0.03425852443763341</v>
      </c>
      <c r="N69" s="3" t="s">
        <v>86</v>
      </c>
      <c r="O69" s="3"/>
      <c r="P69" s="4">
        <f>D72/M72</f>
        <v>0.032481459690219476</v>
      </c>
    </row>
    <row r="70" spans="2:16" ht="14.25" thickBot="1">
      <c r="B70" s="6" t="s">
        <v>60</v>
      </c>
      <c r="C70" s="10">
        <v>1801</v>
      </c>
      <c r="D70" s="10">
        <v>1725</v>
      </c>
      <c r="E70" s="10">
        <v>153</v>
      </c>
      <c r="F70" s="10">
        <v>133</v>
      </c>
      <c r="G70" s="10">
        <v>1954</v>
      </c>
      <c r="H70" s="10">
        <v>1858</v>
      </c>
      <c r="I70" s="10">
        <v>28</v>
      </c>
      <c r="K70" s="3" t="s">
        <v>89</v>
      </c>
      <c r="L70" s="3"/>
      <c r="M70" s="4">
        <f>E72/M72</f>
        <v>0.0016145804827321986</v>
      </c>
      <c r="N70" s="3" t="s">
        <v>87</v>
      </c>
      <c r="O70" s="3"/>
      <c r="P70" s="4">
        <f>F72/M72</f>
        <v>0.0013032948388156094</v>
      </c>
    </row>
    <row r="71" spans="2:16" ht="14.25" thickBot="1">
      <c r="B71" s="6" t="s">
        <v>61</v>
      </c>
      <c r="C71" s="10">
        <v>2163</v>
      </c>
      <c r="D71" s="10">
        <v>2082</v>
      </c>
      <c r="E71" s="10">
        <v>75</v>
      </c>
      <c r="F71" s="10">
        <v>55</v>
      </c>
      <c r="G71" s="10">
        <v>2238</v>
      </c>
      <c r="H71" s="10">
        <v>2137</v>
      </c>
      <c r="I71" s="10">
        <v>39</v>
      </c>
      <c r="K71" s="3" t="s">
        <v>90</v>
      </c>
      <c r="L71" s="3"/>
      <c r="M71" s="4">
        <f>G72/M72</f>
        <v>0.035873104920365606</v>
      </c>
      <c r="N71" s="3" t="s">
        <v>91</v>
      </c>
      <c r="O71" s="3"/>
      <c r="P71" s="4">
        <f>H72/M72</f>
        <v>0.03378475452903508</v>
      </c>
    </row>
    <row r="72" spans="2:16" ht="14.25" thickBot="1">
      <c r="B72" s="13" t="s">
        <v>62</v>
      </c>
      <c r="C72" s="16">
        <f>SUM(C65:C71)</f>
        <v>20030</v>
      </c>
      <c r="D72" s="16">
        <f>SUM(D65:D71)</f>
        <v>18991</v>
      </c>
      <c r="E72" s="16">
        <f>SUM(E65:E71)</f>
        <v>944</v>
      </c>
      <c r="F72" s="16">
        <f>SUM(F65:F71)</f>
        <v>762</v>
      </c>
      <c r="G72" s="11">
        <f>SUM(G65:G71)</f>
        <v>20974</v>
      </c>
      <c r="H72" s="11">
        <f>SUM(H65:H71)</f>
        <v>19753</v>
      </c>
      <c r="I72" s="11">
        <f>SUM(I65:I71)</f>
        <v>290</v>
      </c>
      <c r="K72" s="3" t="s">
        <v>85</v>
      </c>
      <c r="L72" s="3"/>
      <c r="M72" s="5">
        <v>584672</v>
      </c>
      <c r="N72" s="44" t="s">
        <v>62</v>
      </c>
      <c r="O72" s="45"/>
      <c r="P72" s="46"/>
    </row>
    <row r="73" spans="2:9" ht="16.5" customHeight="1" thickBot="1">
      <c r="B73" s="6" t="s">
        <v>63</v>
      </c>
      <c r="C73" s="10">
        <v>5819</v>
      </c>
      <c r="D73" s="10">
        <v>5500</v>
      </c>
      <c r="E73" s="10">
        <v>282</v>
      </c>
      <c r="F73" s="10">
        <v>245</v>
      </c>
      <c r="G73" s="10">
        <v>6101</v>
      </c>
      <c r="H73" s="10">
        <v>5745</v>
      </c>
      <c r="I73" s="10">
        <v>67</v>
      </c>
    </row>
    <row r="74" spans="2:9" ht="16.5" customHeight="1" thickBot="1">
      <c r="B74" s="6" t="s">
        <v>64</v>
      </c>
      <c r="C74" s="10">
        <v>2084</v>
      </c>
      <c r="D74" s="10">
        <v>1978</v>
      </c>
      <c r="E74" s="10">
        <v>121</v>
      </c>
      <c r="F74" s="10">
        <v>103</v>
      </c>
      <c r="G74" s="10">
        <v>2205</v>
      </c>
      <c r="H74" s="10">
        <v>2081</v>
      </c>
      <c r="I74" s="10">
        <v>26</v>
      </c>
    </row>
    <row r="75" spans="2:9" ht="16.5" customHeight="1" thickBot="1">
      <c r="B75" s="6" t="s">
        <v>65</v>
      </c>
      <c r="C75" s="10">
        <v>2823</v>
      </c>
      <c r="D75" s="10">
        <v>2665</v>
      </c>
      <c r="E75" s="10">
        <v>150</v>
      </c>
      <c r="F75" s="10">
        <v>130</v>
      </c>
      <c r="G75" s="10">
        <v>2973</v>
      </c>
      <c r="H75" s="10">
        <v>2795</v>
      </c>
      <c r="I75" s="10">
        <v>43</v>
      </c>
    </row>
    <row r="76" spans="2:9" ht="16.5" customHeight="1" thickBot="1">
      <c r="B76" s="6" t="s">
        <v>66</v>
      </c>
      <c r="C76" s="10">
        <v>2723</v>
      </c>
      <c r="D76" s="10">
        <v>2577</v>
      </c>
      <c r="E76" s="10">
        <v>159</v>
      </c>
      <c r="F76" s="10">
        <v>108</v>
      </c>
      <c r="G76" s="10">
        <v>2882</v>
      </c>
      <c r="H76" s="10">
        <v>2685</v>
      </c>
      <c r="I76" s="10">
        <v>36</v>
      </c>
    </row>
    <row r="77" spans="2:16" ht="16.5" customHeight="1" thickBot="1">
      <c r="B77" s="6" t="s">
        <v>67</v>
      </c>
      <c r="C77" s="10">
        <v>1990</v>
      </c>
      <c r="D77" s="10">
        <v>1895</v>
      </c>
      <c r="E77" s="10">
        <v>82</v>
      </c>
      <c r="F77" s="10">
        <v>54</v>
      </c>
      <c r="G77" s="10">
        <v>2072</v>
      </c>
      <c r="H77" s="10">
        <v>1949</v>
      </c>
      <c r="I77" s="10">
        <v>28</v>
      </c>
      <c r="K77" s="3" t="s">
        <v>88</v>
      </c>
      <c r="L77" s="3"/>
      <c r="M77" s="4">
        <f>C80/M80</f>
        <v>0.033748460209956505</v>
      </c>
      <c r="N77" s="3" t="s">
        <v>86</v>
      </c>
      <c r="O77" s="3"/>
      <c r="P77" s="4">
        <f>D80/M80</f>
        <v>0.03208525336651442</v>
      </c>
    </row>
    <row r="78" spans="2:16" ht="16.5" customHeight="1" thickBot="1">
      <c r="B78" s="6" t="s">
        <v>68</v>
      </c>
      <c r="C78" s="10">
        <v>2877</v>
      </c>
      <c r="D78" s="10">
        <v>2755</v>
      </c>
      <c r="E78" s="10">
        <v>160</v>
      </c>
      <c r="F78" s="10">
        <v>124</v>
      </c>
      <c r="G78" s="10">
        <v>3037</v>
      </c>
      <c r="H78" s="10">
        <v>2879</v>
      </c>
      <c r="I78" s="10">
        <v>36</v>
      </c>
      <c r="K78" s="3" t="s">
        <v>89</v>
      </c>
      <c r="L78" s="3"/>
      <c r="M78" s="4">
        <f>E80/M80</f>
        <v>0.001742629642145786</v>
      </c>
      <c r="N78" s="3" t="s">
        <v>87</v>
      </c>
      <c r="O78" s="3"/>
      <c r="P78" s="4">
        <f>F80/M80</f>
        <v>0.0014140372788814777</v>
      </c>
    </row>
    <row r="79" spans="2:16" ht="16.5" customHeight="1" thickBot="1">
      <c r="B79" s="6" t="s">
        <v>69</v>
      </c>
      <c r="C79" s="10">
        <v>3355</v>
      </c>
      <c r="D79" s="10">
        <v>3233</v>
      </c>
      <c r="E79" s="10">
        <v>165</v>
      </c>
      <c r="F79" s="10">
        <v>144</v>
      </c>
      <c r="G79" s="10">
        <v>3520</v>
      </c>
      <c r="H79" s="10">
        <v>3377</v>
      </c>
      <c r="I79" s="10">
        <v>48</v>
      </c>
      <c r="K79" s="3" t="s">
        <v>90</v>
      </c>
      <c r="L79" s="3"/>
      <c r="M79" s="4">
        <f>G80/M80</f>
        <v>0.03549108985210229</v>
      </c>
      <c r="N79" s="3" t="s">
        <v>91</v>
      </c>
      <c r="O79" s="3"/>
      <c r="P79" s="4">
        <f>H80/M80</f>
        <v>0.03349929064539589</v>
      </c>
    </row>
    <row r="80" spans="2:16" ht="16.5" customHeight="1" thickBot="1">
      <c r="B80" s="13" t="s">
        <v>70</v>
      </c>
      <c r="C80" s="16">
        <f>SUM(C73:C79)</f>
        <v>21671</v>
      </c>
      <c r="D80" s="16">
        <f>SUM(D73:D79)</f>
        <v>20603</v>
      </c>
      <c r="E80" s="16">
        <f>SUM(E73:E79)</f>
        <v>1119</v>
      </c>
      <c r="F80" s="16">
        <f>SUM(F73:F79)</f>
        <v>908</v>
      </c>
      <c r="G80" s="11">
        <f>SUM(G73:G79)</f>
        <v>22790</v>
      </c>
      <c r="H80" s="11">
        <f>SUM(H73:H79)</f>
        <v>21511</v>
      </c>
      <c r="I80" s="11">
        <f>SUM(I73:I79)</f>
        <v>284</v>
      </c>
      <c r="K80" s="3" t="s">
        <v>85</v>
      </c>
      <c r="L80" s="3"/>
      <c r="M80" s="5">
        <v>642133</v>
      </c>
      <c r="N80" s="44" t="s">
        <v>70</v>
      </c>
      <c r="O80" s="45"/>
      <c r="P80" s="46"/>
    </row>
    <row r="81" spans="2:9" ht="14.25" thickBot="1">
      <c r="B81" s="6" t="s">
        <v>71</v>
      </c>
      <c r="C81" s="10">
        <v>5535</v>
      </c>
      <c r="D81" s="10">
        <v>5287</v>
      </c>
      <c r="E81" s="10">
        <v>242</v>
      </c>
      <c r="F81" s="10">
        <v>207</v>
      </c>
      <c r="G81" s="10">
        <v>5777</v>
      </c>
      <c r="H81" s="10">
        <v>5494</v>
      </c>
      <c r="I81" s="10">
        <v>73</v>
      </c>
    </row>
    <row r="82" spans="2:9" ht="14.25" thickBot="1">
      <c r="B82" s="6" t="s">
        <v>72</v>
      </c>
      <c r="C82" s="10">
        <v>4173</v>
      </c>
      <c r="D82" s="10">
        <v>3982</v>
      </c>
      <c r="E82" s="10">
        <v>187</v>
      </c>
      <c r="F82" s="10">
        <v>135</v>
      </c>
      <c r="G82" s="10">
        <v>4360</v>
      </c>
      <c r="H82" s="10">
        <v>4117</v>
      </c>
      <c r="I82" s="10">
        <v>53</v>
      </c>
    </row>
    <row r="83" spans="2:9" ht="14.25" thickBot="1">
      <c r="B83" s="6" t="s">
        <v>73</v>
      </c>
      <c r="C83" s="10">
        <v>5018</v>
      </c>
      <c r="D83" s="10">
        <v>4745</v>
      </c>
      <c r="E83" s="10">
        <v>192</v>
      </c>
      <c r="F83" s="10">
        <v>149</v>
      </c>
      <c r="G83" s="10">
        <v>5210</v>
      </c>
      <c r="H83" s="10">
        <v>4894</v>
      </c>
      <c r="I83" s="10">
        <v>63</v>
      </c>
    </row>
    <row r="84" spans="2:9" ht="14.25" thickBot="1">
      <c r="B84" s="6" t="s">
        <v>74</v>
      </c>
      <c r="C84" s="10">
        <v>4279</v>
      </c>
      <c r="D84" s="10">
        <v>4025</v>
      </c>
      <c r="E84" s="10">
        <v>234</v>
      </c>
      <c r="F84" s="10">
        <v>193</v>
      </c>
      <c r="G84" s="10">
        <v>4513</v>
      </c>
      <c r="H84" s="10">
        <v>4218</v>
      </c>
      <c r="I84" s="10">
        <v>75</v>
      </c>
    </row>
    <row r="85" spans="2:9" ht="14.25" thickBot="1">
      <c r="B85" s="6" t="s">
        <v>75</v>
      </c>
      <c r="C85" s="10">
        <v>3464</v>
      </c>
      <c r="D85" s="10">
        <v>3270</v>
      </c>
      <c r="E85" s="10">
        <v>295</v>
      </c>
      <c r="F85" s="10">
        <v>223</v>
      </c>
      <c r="G85" s="10">
        <v>3759</v>
      </c>
      <c r="H85" s="10">
        <v>3493</v>
      </c>
      <c r="I85" s="10">
        <v>45</v>
      </c>
    </row>
    <row r="86" spans="2:9" ht="14.25" thickBot="1">
      <c r="B86" s="6" t="s">
        <v>76</v>
      </c>
      <c r="C86" s="10">
        <v>4244</v>
      </c>
      <c r="D86" s="10">
        <v>4046</v>
      </c>
      <c r="E86" s="10">
        <v>198</v>
      </c>
      <c r="F86" s="10">
        <v>165</v>
      </c>
      <c r="G86" s="10">
        <v>4442</v>
      </c>
      <c r="H86" s="10">
        <v>4211</v>
      </c>
      <c r="I86" s="10">
        <v>61</v>
      </c>
    </row>
    <row r="87" spans="2:9" ht="14.25" thickBot="1">
      <c r="B87" s="6" t="s">
        <v>77</v>
      </c>
      <c r="C87" s="10">
        <v>5050</v>
      </c>
      <c r="D87" s="10">
        <v>4785</v>
      </c>
      <c r="E87" s="10">
        <v>299</v>
      </c>
      <c r="F87" s="10">
        <v>247</v>
      </c>
      <c r="G87" s="10">
        <v>5349</v>
      </c>
      <c r="H87" s="10">
        <v>5032</v>
      </c>
      <c r="I87" s="10">
        <v>48</v>
      </c>
    </row>
    <row r="88" spans="2:9" ht="14.25" thickBot="1">
      <c r="B88" s="6" t="s">
        <v>78</v>
      </c>
      <c r="C88" s="10">
        <v>4918</v>
      </c>
      <c r="D88" s="10">
        <v>4707</v>
      </c>
      <c r="E88" s="10">
        <v>220</v>
      </c>
      <c r="F88" s="10">
        <v>183</v>
      </c>
      <c r="G88" s="10">
        <v>5138</v>
      </c>
      <c r="H88" s="10">
        <v>4890</v>
      </c>
      <c r="I88" s="10">
        <v>71</v>
      </c>
    </row>
    <row r="89" spans="2:9" ht="14.25" thickBot="1">
      <c r="B89" s="6" t="s">
        <v>79</v>
      </c>
      <c r="C89" s="10">
        <v>5859</v>
      </c>
      <c r="D89" s="10">
        <v>5557</v>
      </c>
      <c r="E89" s="10">
        <v>232</v>
      </c>
      <c r="F89" s="10">
        <v>174</v>
      </c>
      <c r="G89" s="10">
        <v>6091</v>
      </c>
      <c r="H89" s="10">
        <v>5731</v>
      </c>
      <c r="I89" s="10">
        <v>81</v>
      </c>
    </row>
    <row r="90" spans="2:16" ht="14.25" thickBot="1">
      <c r="B90" s="6" t="s">
        <v>80</v>
      </c>
      <c r="C90" s="10">
        <v>5401</v>
      </c>
      <c r="D90" s="10">
        <v>5093</v>
      </c>
      <c r="E90" s="10">
        <v>191</v>
      </c>
      <c r="F90" s="10">
        <v>109</v>
      </c>
      <c r="G90" s="10">
        <v>5592</v>
      </c>
      <c r="H90" s="10">
        <v>5202</v>
      </c>
      <c r="I90" s="10">
        <v>64</v>
      </c>
      <c r="K90" s="3" t="s">
        <v>88</v>
      </c>
      <c r="L90" s="3"/>
      <c r="M90" s="4">
        <f>C93/M93</f>
        <v>0.03985300862026156</v>
      </c>
      <c r="N90" s="3" t="s">
        <v>86</v>
      </c>
      <c r="O90" s="3"/>
      <c r="P90" s="4">
        <f>D93/M93</f>
        <v>0.037776083521016086</v>
      </c>
    </row>
    <row r="91" spans="2:16" ht="14.25" thickBot="1">
      <c r="B91" s="6" t="s">
        <v>81</v>
      </c>
      <c r="C91" s="10">
        <v>4335</v>
      </c>
      <c r="D91" s="10">
        <v>4070</v>
      </c>
      <c r="E91" s="10">
        <v>174</v>
      </c>
      <c r="F91" s="10">
        <v>146</v>
      </c>
      <c r="G91" s="10">
        <v>4509</v>
      </c>
      <c r="H91" s="10">
        <v>4216</v>
      </c>
      <c r="I91" s="10">
        <v>56</v>
      </c>
      <c r="K91" s="3" t="s">
        <v>89</v>
      </c>
      <c r="L91" s="3"/>
      <c r="M91" s="4">
        <f>E93/M93</f>
        <v>0.0019096902723371688</v>
      </c>
      <c r="N91" s="3" t="s">
        <v>87</v>
      </c>
      <c r="O91" s="3"/>
      <c r="P91" s="4">
        <f>F93/M93</f>
        <v>0.0014985408943923022</v>
      </c>
    </row>
    <row r="92" spans="2:16" ht="14.25" thickBot="1">
      <c r="B92" s="6" t="s">
        <v>82</v>
      </c>
      <c r="C92" s="10">
        <v>2296</v>
      </c>
      <c r="D92" s="10">
        <v>2161</v>
      </c>
      <c r="E92" s="10">
        <v>151</v>
      </c>
      <c r="F92" s="10">
        <v>121</v>
      </c>
      <c r="G92" s="10">
        <v>2447</v>
      </c>
      <c r="H92" s="10">
        <v>2282</v>
      </c>
      <c r="I92" s="10">
        <v>44</v>
      </c>
      <c r="K92" s="3" t="s">
        <v>90</v>
      </c>
      <c r="L92" s="3"/>
      <c r="M92" s="4">
        <f>G93/M93</f>
        <v>0.041762698892598725</v>
      </c>
      <c r="N92" s="3" t="s">
        <v>91</v>
      </c>
      <c r="O92" s="3"/>
      <c r="P92" s="4">
        <f>H93/M93</f>
        <v>0.03927462441540839</v>
      </c>
    </row>
    <row r="93" spans="2:16" ht="14.25" thickBot="1">
      <c r="B93" s="13" t="s">
        <v>83</v>
      </c>
      <c r="C93" s="16">
        <f>SUM(C81:C92)</f>
        <v>54572</v>
      </c>
      <c r="D93" s="16">
        <f>SUM(D81:D92)</f>
        <v>51728</v>
      </c>
      <c r="E93" s="16">
        <f>SUM(E81:E92)</f>
        <v>2615</v>
      </c>
      <c r="F93" s="16">
        <f>SUM(F81:F92)</f>
        <v>2052</v>
      </c>
      <c r="G93" s="11">
        <f>SUM(G81:G92)</f>
        <v>57187</v>
      </c>
      <c r="H93" s="11">
        <f>SUM(H81:H92)</f>
        <v>53780</v>
      </c>
      <c r="I93" s="11">
        <f>SUM(I81:I92)</f>
        <v>734</v>
      </c>
      <c r="K93" s="3" t="s">
        <v>85</v>
      </c>
      <c r="L93" s="3"/>
      <c r="M93" s="5">
        <v>1369332</v>
      </c>
      <c r="N93" s="44" t="s">
        <v>83</v>
      </c>
      <c r="O93" s="45"/>
      <c r="P93" s="46"/>
    </row>
    <row r="94" spans="2:9" ht="14.25" thickBot="1">
      <c r="B94" s="6"/>
      <c r="C94" s="10"/>
      <c r="D94" s="10"/>
      <c r="E94" s="10"/>
      <c r="F94" s="10"/>
      <c r="G94" s="10"/>
      <c r="H94" s="10"/>
      <c r="I94" s="10"/>
    </row>
    <row r="95" spans="2:16" ht="14.25" thickBot="1">
      <c r="B95" s="6"/>
      <c r="C95" s="10"/>
      <c r="D95" s="10"/>
      <c r="E95" s="10"/>
      <c r="F95" s="10"/>
      <c r="G95" s="10"/>
      <c r="H95" s="10"/>
      <c r="I95" s="10"/>
      <c r="K95" s="3" t="s">
        <v>88</v>
      </c>
      <c r="L95" s="3"/>
      <c r="M95" s="4">
        <f>C98/M98</f>
        <v>0.015770667383955154</v>
      </c>
      <c r="N95" s="3" t="s">
        <v>86</v>
      </c>
      <c r="O95" s="3"/>
      <c r="P95" s="4">
        <f>D98/M98</f>
        <v>0.014658055129325892</v>
      </c>
    </row>
    <row r="96" spans="2:16" ht="14.25" thickBot="1">
      <c r="B96" s="6"/>
      <c r="C96" s="10"/>
      <c r="D96" s="10"/>
      <c r="E96" s="10"/>
      <c r="F96" s="10"/>
      <c r="G96" s="10"/>
      <c r="H96" s="10"/>
      <c r="I96" s="10"/>
      <c r="K96" s="3" t="s">
        <v>89</v>
      </c>
      <c r="L96" s="3"/>
      <c r="M96" s="4">
        <f>E98/M98</f>
        <v>0.0011951411856045092</v>
      </c>
      <c r="N96" s="3" t="s">
        <v>87</v>
      </c>
      <c r="O96" s="3"/>
      <c r="P96" s="4">
        <f>F98/M98</f>
        <v>0.0008696104023132553</v>
      </c>
    </row>
    <row r="97" spans="2:16" ht="14.25" thickBot="1">
      <c r="B97" s="6"/>
      <c r="C97" s="10"/>
      <c r="D97" s="10"/>
      <c r="E97" s="10"/>
      <c r="F97" s="10"/>
      <c r="G97" s="10"/>
      <c r="H97" s="10"/>
      <c r="I97" s="10"/>
      <c r="K97" s="3" t="s">
        <v>90</v>
      </c>
      <c r="L97" s="3"/>
      <c r="M97" s="4">
        <f>G98/M98</f>
        <v>0.016965808569559662</v>
      </c>
      <c r="N97" s="3" t="s">
        <v>91</v>
      </c>
      <c r="O97" s="3"/>
      <c r="P97" s="4">
        <f>H98/M98</f>
        <v>0.015527665531639147</v>
      </c>
    </row>
    <row r="98" spans="2:16" ht="14.25" thickBot="1">
      <c r="B98" s="13" t="s">
        <v>84</v>
      </c>
      <c r="C98" s="16">
        <v>20638</v>
      </c>
      <c r="D98" s="16">
        <v>19182</v>
      </c>
      <c r="E98" s="16">
        <v>1564</v>
      </c>
      <c r="F98" s="16">
        <v>1138</v>
      </c>
      <c r="G98" s="11">
        <v>22202</v>
      </c>
      <c r="H98" s="11">
        <v>20320</v>
      </c>
      <c r="I98" s="11">
        <v>140</v>
      </c>
      <c r="K98" s="3" t="s">
        <v>85</v>
      </c>
      <c r="L98" s="3"/>
      <c r="M98" s="5">
        <v>1308632</v>
      </c>
      <c r="N98" s="44" t="s">
        <v>84</v>
      </c>
      <c r="O98" s="45"/>
      <c r="P98" s="46"/>
    </row>
    <row r="100" spans="2:13" ht="14.25" customHeight="1">
      <c r="B100" s="43" t="s">
        <v>4</v>
      </c>
      <c r="C100" s="43">
        <f>C11+C18+C24+C30+C35+C40+C46+C51+C59+C64+C72+C80+C93+C98</f>
        <v>315324</v>
      </c>
      <c r="D100" s="43">
        <f>D11+D18+D24+D30+D35+D40+D46+D51+D59+D64+D72+D80+D93+D98</f>
        <v>296411</v>
      </c>
      <c r="E100" s="43">
        <f>E11+E18+E24+E30+E35+E40+E46+E51+E59+E64+E72+E80+E93+E98</f>
        <v>16909</v>
      </c>
      <c r="F100" s="43">
        <f>F11+F18+F24+F30+F35+F40+F46+F51+F59+F64+F72+F80+F93+F98</f>
        <v>13293</v>
      </c>
      <c r="G100" s="43">
        <f>G11+G18+G24+G30+G35+G40+G46+G51+G59+G64+G72+G80+G93+G98</f>
        <v>332233</v>
      </c>
      <c r="H100" s="43">
        <f>H11+H18+H24+H30+H35+H40+H46+H51+H59+H64+H72+H80+H93+H98</f>
        <v>309704</v>
      </c>
      <c r="I100" s="43">
        <f>I11+I18+I24+I30+I35+I40+I46+I51+I59+I64+I72+I80+I93+I98</f>
        <v>3910</v>
      </c>
      <c r="M100" s="43">
        <v>10649800</v>
      </c>
    </row>
    <row r="101" spans="2:13" ht="14.25" customHeight="1">
      <c r="B101" s="43"/>
      <c r="C101" s="43"/>
      <c r="D101" s="43"/>
      <c r="E101" s="43"/>
      <c r="F101" s="43"/>
      <c r="G101" s="43"/>
      <c r="H101" s="43"/>
      <c r="I101" s="43"/>
      <c r="M101" s="43"/>
    </row>
  </sheetData>
  <sheetProtection/>
  <mergeCells count="27">
    <mergeCell ref="G100:G101"/>
    <mergeCell ref="H100:H101"/>
    <mergeCell ref="M100:M101"/>
    <mergeCell ref="I100:I101"/>
    <mergeCell ref="B100:B101"/>
    <mergeCell ref="C100:C101"/>
    <mergeCell ref="D100:D101"/>
    <mergeCell ref="E100:E101"/>
    <mergeCell ref="F100:F101"/>
    <mergeCell ref="N64:P64"/>
    <mergeCell ref="N72:P72"/>
    <mergeCell ref="N80:P80"/>
    <mergeCell ref="N98:P98"/>
    <mergeCell ref="N93:P93"/>
    <mergeCell ref="B1:I1"/>
    <mergeCell ref="N51:P51"/>
    <mergeCell ref="N59:P59"/>
    <mergeCell ref="N18:P18"/>
    <mergeCell ref="C2:D2"/>
    <mergeCell ref="E2:F2"/>
    <mergeCell ref="G2:H2"/>
    <mergeCell ref="N11:P11"/>
    <mergeCell ref="N24:P24"/>
    <mergeCell ref="N30:P30"/>
    <mergeCell ref="N35:P35"/>
    <mergeCell ref="N40:P40"/>
    <mergeCell ref="N46:P46"/>
  </mergeCells>
  <printOptions/>
  <pageMargins left="0" right="0" top="0.3937007874015748" bottom="0.3937007874015748" header="0" footer="0"/>
  <pageSetup fitToHeight="1" fitToWidth="1" horizontalDpi="600" verticalDpi="600" orientation="portrait" paperSize="8" scale="70" r:id="rId3"/>
  <ignoredErrors>
    <ignoredError sqref="G11:H11 G18:H18 G24:H24 G30:H30 G35:H35 G40:H40 G46:H46 G51:H51 G64:H64 G72:H72 G80:H8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0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I1"/>
    </sheetView>
  </sheetViews>
  <sheetFormatPr defaultColWidth="9.00390625" defaultRowHeight="14.25"/>
  <cols>
    <col min="1" max="1" width="2.75390625" style="0" customWidth="1"/>
    <col min="2" max="2" width="26.875" style="0" customWidth="1"/>
    <col min="3" max="9" width="12.625" style="0" customWidth="1"/>
    <col min="10" max="10" width="4.75390625" style="0" customWidth="1"/>
    <col min="13" max="13" width="11.375" style="0" bestFit="1" customWidth="1"/>
    <col min="16" max="16" width="11.375" style="0" customWidth="1"/>
    <col min="17" max="17" width="4.75390625" style="0" customWidth="1"/>
  </cols>
  <sheetData>
    <row r="1" spans="2:9" ht="36" customHeight="1" thickBot="1">
      <c r="B1" s="49" t="s">
        <v>110</v>
      </c>
      <c r="C1" s="49"/>
      <c r="D1" s="49"/>
      <c r="E1" s="49"/>
      <c r="F1" s="49"/>
      <c r="G1" s="49"/>
      <c r="H1" s="49"/>
      <c r="I1" s="49"/>
    </row>
    <row r="2" spans="2:9" ht="16.5" customHeight="1" thickBot="1">
      <c r="B2" s="12"/>
      <c r="C2" s="47" t="s">
        <v>5</v>
      </c>
      <c r="D2" s="48"/>
      <c r="E2" s="47" t="s">
        <v>6</v>
      </c>
      <c r="F2" s="48"/>
      <c r="G2" s="47" t="s">
        <v>4</v>
      </c>
      <c r="H2" s="48"/>
      <c r="I2" s="18" t="s">
        <v>92</v>
      </c>
    </row>
    <row r="3" spans="2:9" ht="16.5" customHeight="1" thickBot="1" thickTop="1">
      <c r="B3" s="14" t="s">
        <v>13</v>
      </c>
      <c r="C3" s="15" t="s">
        <v>0</v>
      </c>
      <c r="D3" s="15" t="s">
        <v>1</v>
      </c>
      <c r="E3" s="15" t="s">
        <v>0</v>
      </c>
      <c r="F3" s="15" t="s">
        <v>2</v>
      </c>
      <c r="G3" s="15" t="s">
        <v>0</v>
      </c>
      <c r="H3" s="15" t="s">
        <v>3</v>
      </c>
      <c r="I3" s="15" t="s">
        <v>93</v>
      </c>
    </row>
    <row r="4" spans="2:9" ht="16.5" customHeight="1" thickBot="1" thickTop="1">
      <c r="B4" s="6" t="s">
        <v>8</v>
      </c>
      <c r="C4" s="10">
        <v>3463</v>
      </c>
      <c r="D4" s="10">
        <v>3217</v>
      </c>
      <c r="E4" s="10">
        <v>236</v>
      </c>
      <c r="F4" s="10">
        <v>177</v>
      </c>
      <c r="G4" s="10">
        <v>3699</v>
      </c>
      <c r="H4" s="10">
        <v>3394</v>
      </c>
      <c r="I4" s="10"/>
    </row>
    <row r="5" spans="2:9" ht="16.5" customHeight="1" thickBot="1">
      <c r="B5" s="6" t="s">
        <v>98</v>
      </c>
      <c r="C5" s="10">
        <v>5666</v>
      </c>
      <c r="D5" s="10">
        <v>5282</v>
      </c>
      <c r="E5" s="10">
        <v>432</v>
      </c>
      <c r="F5" s="10">
        <v>370</v>
      </c>
      <c r="G5" s="10">
        <v>6098</v>
      </c>
      <c r="H5" s="10">
        <v>5652</v>
      </c>
      <c r="I5" s="10"/>
    </row>
    <row r="6" spans="2:17" ht="16.5" customHeight="1" thickBot="1">
      <c r="B6" s="6" t="s">
        <v>99</v>
      </c>
      <c r="C6" s="10">
        <v>6249</v>
      </c>
      <c r="D6" s="10">
        <v>5881</v>
      </c>
      <c r="E6" s="10">
        <v>237</v>
      </c>
      <c r="F6" s="10">
        <v>184</v>
      </c>
      <c r="G6" s="10">
        <v>6486</v>
      </c>
      <c r="H6" s="10">
        <v>6065</v>
      </c>
      <c r="I6" s="10"/>
      <c r="Q6" s="2"/>
    </row>
    <row r="7" spans="2:9" ht="16.5" customHeight="1" thickBot="1">
      <c r="B7" s="6" t="s">
        <v>9</v>
      </c>
      <c r="C7" s="10">
        <v>5123</v>
      </c>
      <c r="D7" s="10">
        <v>4776</v>
      </c>
      <c r="E7" s="10">
        <v>152</v>
      </c>
      <c r="F7" s="10">
        <v>111</v>
      </c>
      <c r="G7" s="10">
        <v>5275</v>
      </c>
      <c r="H7" s="10">
        <v>4887</v>
      </c>
      <c r="I7" s="10"/>
    </row>
    <row r="8" spans="2:17" ht="16.5" customHeight="1" thickBot="1">
      <c r="B8" s="6" t="s">
        <v>10</v>
      </c>
      <c r="C8" s="10">
        <v>5674</v>
      </c>
      <c r="D8" s="10">
        <v>5084</v>
      </c>
      <c r="E8" s="10">
        <v>352</v>
      </c>
      <c r="F8" s="10">
        <v>301</v>
      </c>
      <c r="G8" s="10">
        <v>6026</v>
      </c>
      <c r="H8" s="10">
        <v>5385</v>
      </c>
      <c r="I8" s="10"/>
      <c r="K8" s="3" t="s">
        <v>88</v>
      </c>
      <c r="L8" s="3"/>
      <c r="M8" s="4">
        <f>C11/M11</f>
        <v>0.029873597826825582</v>
      </c>
      <c r="N8" s="3" t="s">
        <v>86</v>
      </c>
      <c r="O8" s="3"/>
      <c r="P8" s="4">
        <f>D11/M11</f>
        <v>0.027694047512183417</v>
      </c>
      <c r="Q8" s="1"/>
    </row>
    <row r="9" spans="2:16" ht="16.5" customHeight="1" thickBot="1">
      <c r="B9" s="6" t="s">
        <v>11</v>
      </c>
      <c r="C9" s="10">
        <v>3989</v>
      </c>
      <c r="D9" s="10">
        <v>3741</v>
      </c>
      <c r="E9" s="10">
        <v>155</v>
      </c>
      <c r="F9" s="10">
        <v>113</v>
      </c>
      <c r="G9" s="10">
        <v>4144</v>
      </c>
      <c r="H9" s="10">
        <v>3854</v>
      </c>
      <c r="I9" s="10"/>
      <c r="K9" s="3" t="s">
        <v>89</v>
      </c>
      <c r="L9" s="3"/>
      <c r="M9" s="4">
        <f>E11/M11</f>
        <v>0.0015688064235492105</v>
      </c>
      <c r="N9" s="3" t="s">
        <v>87</v>
      </c>
      <c r="O9" s="3"/>
      <c r="P9" s="4">
        <f>F11/M11</f>
        <v>0.0012567230066720413</v>
      </c>
    </row>
    <row r="10" spans="2:17" ht="16.5" customHeight="1" thickBot="1">
      <c r="B10" s="6" t="s">
        <v>12</v>
      </c>
      <c r="C10" s="10">
        <v>5445</v>
      </c>
      <c r="D10" s="10">
        <v>5030</v>
      </c>
      <c r="E10" s="10">
        <v>306</v>
      </c>
      <c r="F10" s="10">
        <v>242</v>
      </c>
      <c r="G10" s="10">
        <v>5751</v>
      </c>
      <c r="H10" s="10">
        <v>5272</v>
      </c>
      <c r="I10" s="10"/>
      <c r="K10" s="3" t="s">
        <v>90</v>
      </c>
      <c r="L10" s="3"/>
      <c r="M10" s="4">
        <f>G11/M11</f>
        <v>0.03144240425037479</v>
      </c>
      <c r="N10" s="3" t="s">
        <v>91</v>
      </c>
      <c r="O10" s="3"/>
      <c r="P10" s="4">
        <f>H11/M11</f>
        <v>0.02895077051885546</v>
      </c>
      <c r="Q10" s="1"/>
    </row>
    <row r="11" spans="2:17" ht="16.5" customHeight="1" thickBot="1">
      <c r="B11" s="13" t="s">
        <v>7</v>
      </c>
      <c r="C11" s="16">
        <f>SUM(C4:C10)</f>
        <v>35609</v>
      </c>
      <c r="D11" s="16">
        <f>SUM(D4:D10)</f>
        <v>33011</v>
      </c>
      <c r="E11" s="16">
        <f>SUM(E4:E10)</f>
        <v>1870</v>
      </c>
      <c r="F11" s="16">
        <f>SUM(F4:F10)</f>
        <v>1498</v>
      </c>
      <c r="G11" s="11">
        <f>SUM(G4:G10)</f>
        <v>37479</v>
      </c>
      <c r="H11" s="11">
        <f>SUM(H4:H10)</f>
        <v>34509</v>
      </c>
      <c r="I11" s="11">
        <f>SUM(I4:I10)</f>
        <v>0</v>
      </c>
      <c r="K11" s="3" t="s">
        <v>85</v>
      </c>
      <c r="L11" s="3"/>
      <c r="M11" s="5">
        <v>1191989</v>
      </c>
      <c r="N11" s="44" t="s">
        <v>7</v>
      </c>
      <c r="O11" s="45"/>
      <c r="P11" s="46"/>
      <c r="Q11" s="1"/>
    </row>
    <row r="12" spans="2:9" ht="14.25" thickBot="1">
      <c r="B12" s="6" t="s">
        <v>14</v>
      </c>
      <c r="C12" s="10">
        <v>3212</v>
      </c>
      <c r="D12" s="10">
        <v>3017</v>
      </c>
      <c r="E12" s="10">
        <v>184</v>
      </c>
      <c r="F12" s="10">
        <v>148</v>
      </c>
      <c r="G12" s="10">
        <v>3396</v>
      </c>
      <c r="H12" s="10">
        <v>3165</v>
      </c>
      <c r="I12" s="10"/>
    </row>
    <row r="13" spans="2:9" ht="14.25" thickBot="1">
      <c r="B13" s="6" t="s">
        <v>100</v>
      </c>
      <c r="C13" s="10">
        <v>4764</v>
      </c>
      <c r="D13" s="10">
        <v>4362</v>
      </c>
      <c r="E13" s="10">
        <v>194</v>
      </c>
      <c r="F13" s="10">
        <v>147</v>
      </c>
      <c r="G13" s="10">
        <v>4958</v>
      </c>
      <c r="H13" s="10">
        <v>4509</v>
      </c>
      <c r="I13" s="10"/>
    </row>
    <row r="14" spans="2:9" ht="14.25" thickBot="1">
      <c r="B14" s="6" t="s">
        <v>15</v>
      </c>
      <c r="C14" s="10">
        <v>4327</v>
      </c>
      <c r="D14" s="10">
        <v>3942</v>
      </c>
      <c r="E14" s="10">
        <v>301</v>
      </c>
      <c r="F14" s="10">
        <v>211</v>
      </c>
      <c r="G14" s="10">
        <v>4628</v>
      </c>
      <c r="H14" s="10">
        <v>4153</v>
      </c>
      <c r="I14" s="10"/>
    </row>
    <row r="15" spans="2:16" ht="14.25" thickBot="1">
      <c r="B15" s="6" t="s">
        <v>16</v>
      </c>
      <c r="C15" s="10">
        <v>4941</v>
      </c>
      <c r="D15" s="10">
        <v>4621</v>
      </c>
      <c r="E15" s="10">
        <v>323</v>
      </c>
      <c r="F15" s="10">
        <v>249</v>
      </c>
      <c r="G15" s="10">
        <v>5264</v>
      </c>
      <c r="H15" s="10">
        <v>4870</v>
      </c>
      <c r="I15" s="10"/>
      <c r="K15" s="3" t="s">
        <v>88</v>
      </c>
      <c r="L15" s="3"/>
      <c r="M15" s="4">
        <f>C18/M18</f>
        <v>0.024346564334852928</v>
      </c>
      <c r="N15" s="3" t="s">
        <v>86</v>
      </c>
      <c r="O15" s="3"/>
      <c r="P15" s="4">
        <f>D18/M18</f>
        <v>0.02257819196211035</v>
      </c>
    </row>
    <row r="16" spans="2:16" ht="14.25" thickBot="1">
      <c r="B16" s="6" t="s">
        <v>17</v>
      </c>
      <c r="C16" s="10">
        <v>6710</v>
      </c>
      <c r="D16" s="10">
        <v>6298</v>
      </c>
      <c r="E16" s="10">
        <v>284</v>
      </c>
      <c r="F16" s="10">
        <v>229</v>
      </c>
      <c r="G16" s="10">
        <v>6994</v>
      </c>
      <c r="H16" s="10">
        <v>6527</v>
      </c>
      <c r="I16" s="10"/>
      <c r="K16" s="3" t="s">
        <v>89</v>
      </c>
      <c r="L16" s="3"/>
      <c r="M16" s="4">
        <f>E18/M18</f>
        <v>0.0013368995093037378</v>
      </c>
      <c r="N16" s="3" t="s">
        <v>87</v>
      </c>
      <c r="O16" s="3"/>
      <c r="P16" s="4">
        <f>F18/M18</f>
        <v>0.0010403660355890146</v>
      </c>
    </row>
    <row r="17" spans="2:16" ht="14.25" thickBot="1">
      <c r="B17" s="6" t="s">
        <v>101</v>
      </c>
      <c r="C17" s="10">
        <v>5275</v>
      </c>
      <c r="D17" s="10">
        <v>4866</v>
      </c>
      <c r="E17" s="10">
        <v>319</v>
      </c>
      <c r="F17" s="10">
        <v>265</v>
      </c>
      <c r="G17" s="10">
        <v>5594</v>
      </c>
      <c r="H17" s="10">
        <v>5131</v>
      </c>
      <c r="I17" s="10"/>
      <c r="K17" s="3" t="s">
        <v>90</v>
      </c>
      <c r="L17" s="3"/>
      <c r="M17" s="4">
        <f>G18/M18</f>
        <v>0.025683463844156665</v>
      </c>
      <c r="N17" s="3" t="s">
        <v>91</v>
      </c>
      <c r="O17" s="3"/>
      <c r="P17" s="4">
        <f>H18/M18</f>
        <v>0.023618557997699366</v>
      </c>
    </row>
    <row r="18" spans="2:16" ht="14.25" thickBot="1">
      <c r="B18" s="9" t="s">
        <v>18</v>
      </c>
      <c r="C18" s="16">
        <f>SUM(C12:C17)</f>
        <v>29229</v>
      </c>
      <c r="D18" s="16">
        <f>SUM(D12:D17)</f>
        <v>27106</v>
      </c>
      <c r="E18" s="16">
        <f>SUM(E12:E17)</f>
        <v>1605</v>
      </c>
      <c r="F18" s="16">
        <f>SUM(F12:F17)</f>
        <v>1249</v>
      </c>
      <c r="G18" s="11">
        <f>SUM(G12:G17)</f>
        <v>30834</v>
      </c>
      <c r="H18" s="11">
        <f>SUM(H12:H17)</f>
        <v>28355</v>
      </c>
      <c r="I18" s="11">
        <f>SUM(I12:I17)</f>
        <v>0</v>
      </c>
      <c r="K18" s="3" t="s">
        <v>85</v>
      </c>
      <c r="L18" s="3"/>
      <c r="M18" s="5">
        <v>1200539</v>
      </c>
      <c r="N18" s="44" t="s">
        <v>18</v>
      </c>
      <c r="O18" s="45"/>
      <c r="P18" s="46"/>
    </row>
    <row r="19" spans="2:9" ht="14.25" thickBot="1">
      <c r="B19" s="6" t="s">
        <v>22</v>
      </c>
      <c r="C19" s="10">
        <v>1396</v>
      </c>
      <c r="D19" s="10">
        <v>1298</v>
      </c>
      <c r="E19" s="10">
        <v>90</v>
      </c>
      <c r="F19" s="10">
        <v>70</v>
      </c>
      <c r="G19" s="10">
        <v>1486</v>
      </c>
      <c r="H19" s="10">
        <v>1368</v>
      </c>
      <c r="I19" s="10"/>
    </row>
    <row r="20" spans="2:9" ht="14.25" thickBot="1">
      <c r="B20" s="6" t="s">
        <v>19</v>
      </c>
      <c r="C20" s="10">
        <v>6699</v>
      </c>
      <c r="D20" s="10">
        <v>5937</v>
      </c>
      <c r="E20" s="10">
        <v>372</v>
      </c>
      <c r="F20" s="10">
        <v>274</v>
      </c>
      <c r="G20" s="10">
        <v>7071</v>
      </c>
      <c r="H20" s="10">
        <v>6211</v>
      </c>
      <c r="I20" s="10"/>
    </row>
    <row r="21" spans="2:16" ht="14.25" thickBot="1">
      <c r="B21" s="6" t="s">
        <v>20</v>
      </c>
      <c r="C21" s="10">
        <v>3449</v>
      </c>
      <c r="D21" s="10">
        <v>3240</v>
      </c>
      <c r="E21" s="10">
        <v>229</v>
      </c>
      <c r="F21" s="10">
        <v>195</v>
      </c>
      <c r="G21" s="10">
        <v>3678</v>
      </c>
      <c r="H21" s="10">
        <v>3435</v>
      </c>
      <c r="I21" s="10"/>
      <c r="K21" s="3" t="s">
        <v>88</v>
      </c>
      <c r="L21" s="3"/>
      <c r="M21" s="4">
        <f>C24/M24</f>
        <v>0.029806254598387698</v>
      </c>
      <c r="N21" s="3" t="s">
        <v>86</v>
      </c>
      <c r="O21" s="3"/>
      <c r="P21" s="4">
        <f>D24/M24</f>
        <v>0.027307896173350315</v>
      </c>
    </row>
    <row r="22" spans="2:16" ht="14.25" thickBot="1">
      <c r="B22" s="6" t="s">
        <v>21</v>
      </c>
      <c r="C22" s="10">
        <v>3568</v>
      </c>
      <c r="D22" s="10">
        <v>3334</v>
      </c>
      <c r="E22" s="10">
        <v>211</v>
      </c>
      <c r="F22" s="10">
        <v>170</v>
      </c>
      <c r="G22" s="10">
        <v>3779</v>
      </c>
      <c r="H22" s="10">
        <v>3504</v>
      </c>
      <c r="I22" s="10"/>
      <c r="K22" s="3" t="s">
        <v>89</v>
      </c>
      <c r="L22" s="3"/>
      <c r="M22" s="4">
        <f>E24/M24</f>
        <v>0.0016866688290626014</v>
      </c>
      <c r="N22" s="3" t="s">
        <v>87</v>
      </c>
      <c r="O22" s="3"/>
      <c r="P22" s="4">
        <f>F24/M24</f>
        <v>0.0013164244519512987</v>
      </c>
    </row>
    <row r="23" spans="2:16" ht="14.25" thickBot="1">
      <c r="B23" s="6" t="s">
        <v>23</v>
      </c>
      <c r="C23" s="10">
        <v>3726</v>
      </c>
      <c r="D23" s="10">
        <v>3450</v>
      </c>
      <c r="E23" s="10">
        <v>164</v>
      </c>
      <c r="F23" s="10">
        <v>123</v>
      </c>
      <c r="G23" s="10">
        <v>3890</v>
      </c>
      <c r="H23" s="10">
        <v>3573</v>
      </c>
      <c r="I23" s="10"/>
      <c r="K23" s="3" t="s">
        <v>90</v>
      </c>
      <c r="L23" s="3"/>
      <c r="M23" s="4">
        <f>G24/M24</f>
        <v>0.031492923427450296</v>
      </c>
      <c r="N23" s="3" t="s">
        <v>91</v>
      </c>
      <c r="O23" s="3"/>
      <c r="P23" s="4">
        <f>H24/M24</f>
        <v>0.028624320625301614</v>
      </c>
    </row>
    <row r="24" spans="2:16" ht="14.25" thickBot="1">
      <c r="B24" s="13" t="s">
        <v>24</v>
      </c>
      <c r="C24" s="16">
        <f>SUM(C19:C23)</f>
        <v>18838</v>
      </c>
      <c r="D24" s="16">
        <f aca="true" t="shared" si="0" ref="D24:I24">SUM(D19:D23)</f>
        <v>17259</v>
      </c>
      <c r="E24" s="16">
        <f t="shared" si="0"/>
        <v>1066</v>
      </c>
      <c r="F24" s="16">
        <f t="shared" si="0"/>
        <v>832</v>
      </c>
      <c r="G24" s="11">
        <f t="shared" si="0"/>
        <v>19904</v>
      </c>
      <c r="H24" s="11">
        <f t="shared" si="0"/>
        <v>18091</v>
      </c>
      <c r="I24" s="11">
        <f t="shared" si="0"/>
        <v>0</v>
      </c>
      <c r="K24" s="3" t="s">
        <v>85</v>
      </c>
      <c r="L24" s="3"/>
      <c r="M24" s="5">
        <v>632015</v>
      </c>
      <c r="N24" s="44" t="s">
        <v>24</v>
      </c>
      <c r="O24" s="45"/>
      <c r="P24" s="46"/>
    </row>
    <row r="25" spans="2:9" ht="14.25" thickBot="1">
      <c r="B25" s="6" t="s">
        <v>25</v>
      </c>
      <c r="C25" s="10">
        <v>3838</v>
      </c>
      <c r="D25" s="10">
        <v>3559</v>
      </c>
      <c r="E25" s="10">
        <v>178</v>
      </c>
      <c r="F25" s="10">
        <v>138</v>
      </c>
      <c r="G25" s="10">
        <v>4016</v>
      </c>
      <c r="H25" s="10">
        <v>3697</v>
      </c>
      <c r="I25" s="10"/>
    </row>
    <row r="26" spans="2:9" ht="14.25" thickBot="1">
      <c r="B26" s="6" t="s">
        <v>26</v>
      </c>
      <c r="C26" s="10">
        <v>3307</v>
      </c>
      <c r="D26" s="10">
        <v>3165</v>
      </c>
      <c r="E26" s="10">
        <v>150</v>
      </c>
      <c r="F26" s="10">
        <v>129</v>
      </c>
      <c r="G26" s="10">
        <v>3457</v>
      </c>
      <c r="H26" s="10">
        <v>3294</v>
      </c>
      <c r="I26" s="10"/>
    </row>
    <row r="27" spans="2:16" ht="14.25" thickBot="1">
      <c r="B27" s="6" t="s">
        <v>27</v>
      </c>
      <c r="C27" s="10">
        <v>2556</v>
      </c>
      <c r="D27" s="10">
        <v>2402</v>
      </c>
      <c r="E27" s="10">
        <v>67</v>
      </c>
      <c r="F27" s="10">
        <v>54</v>
      </c>
      <c r="G27" s="10">
        <v>2623</v>
      </c>
      <c r="H27" s="10">
        <v>2456</v>
      </c>
      <c r="I27" s="10"/>
      <c r="K27" s="3" t="s">
        <v>88</v>
      </c>
      <c r="L27" s="3"/>
      <c r="M27" s="4">
        <f>C30/M30</f>
        <v>0.036354506456288876</v>
      </c>
      <c r="N27" s="3" t="s">
        <v>86</v>
      </c>
      <c r="O27" s="3"/>
      <c r="P27" s="4">
        <f>D30/M30</f>
        <v>0.03403012477123965</v>
      </c>
    </row>
    <row r="28" spans="2:16" ht="14.25" thickBot="1">
      <c r="B28" s="6" t="s">
        <v>28</v>
      </c>
      <c r="C28" s="10">
        <v>4705</v>
      </c>
      <c r="D28" s="10">
        <v>4331</v>
      </c>
      <c r="E28" s="10">
        <v>284</v>
      </c>
      <c r="F28" s="10">
        <v>234</v>
      </c>
      <c r="G28" s="10">
        <v>4989</v>
      </c>
      <c r="H28" s="10">
        <v>4565</v>
      </c>
      <c r="I28" s="10"/>
      <c r="K28" s="3" t="s">
        <v>89</v>
      </c>
      <c r="L28" s="3"/>
      <c r="M28" s="4">
        <f>E30/M30</f>
        <v>0.0017378921290747784</v>
      </c>
      <c r="N28" s="3" t="s">
        <v>87</v>
      </c>
      <c r="O28" s="3"/>
      <c r="P28" s="4">
        <f>F30/M30</f>
        <v>0.0014338590816632766</v>
      </c>
    </row>
    <row r="29" spans="2:16" ht="14.25" thickBot="1">
      <c r="B29" s="6" t="s">
        <v>102</v>
      </c>
      <c r="C29" s="10">
        <v>4128</v>
      </c>
      <c r="D29" s="10">
        <v>3892</v>
      </c>
      <c r="E29" s="10">
        <v>207</v>
      </c>
      <c r="F29" s="10">
        <v>176</v>
      </c>
      <c r="G29" s="10">
        <v>4335</v>
      </c>
      <c r="H29" s="10">
        <v>4068</v>
      </c>
      <c r="I29" s="10"/>
      <c r="K29" s="3" t="s">
        <v>90</v>
      </c>
      <c r="L29" s="3"/>
      <c r="M29" s="4">
        <f>G30/M30</f>
        <v>0.03809239858536365</v>
      </c>
      <c r="N29" s="3" t="s">
        <v>91</v>
      </c>
      <c r="O29" s="3"/>
      <c r="P29" s="4">
        <f>H30/M30</f>
        <v>0.035463983852902926</v>
      </c>
    </row>
    <row r="30" spans="2:16" ht="14.25" thickBot="1">
      <c r="B30" s="13" t="s">
        <v>29</v>
      </c>
      <c r="C30" s="16">
        <f>SUM(C25:C29)</f>
        <v>18534</v>
      </c>
      <c r="D30" s="16">
        <f aca="true" t="shared" si="1" ref="D30:I30">SUM(D25:D29)</f>
        <v>17349</v>
      </c>
      <c r="E30" s="16">
        <f t="shared" si="1"/>
        <v>886</v>
      </c>
      <c r="F30" s="16">
        <f t="shared" si="1"/>
        <v>731</v>
      </c>
      <c r="G30" s="11">
        <f t="shared" si="1"/>
        <v>19420</v>
      </c>
      <c r="H30" s="11">
        <f t="shared" si="1"/>
        <v>18080</v>
      </c>
      <c r="I30" s="11">
        <f t="shared" si="1"/>
        <v>0</v>
      </c>
      <c r="K30" s="3" t="s">
        <v>85</v>
      </c>
      <c r="L30" s="3"/>
      <c r="M30" s="5">
        <v>509813</v>
      </c>
      <c r="N30" s="44" t="s">
        <v>29</v>
      </c>
      <c r="O30" s="45"/>
      <c r="P30" s="46"/>
    </row>
    <row r="31" spans="2:9" ht="14.25" thickBot="1">
      <c r="B31" s="6" t="s">
        <v>31</v>
      </c>
      <c r="C31" s="17">
        <v>3941</v>
      </c>
      <c r="D31" s="17">
        <v>3624</v>
      </c>
      <c r="E31" s="17">
        <v>314</v>
      </c>
      <c r="F31" s="17">
        <v>246</v>
      </c>
      <c r="G31" s="10">
        <v>4255</v>
      </c>
      <c r="H31" s="10">
        <v>3870</v>
      </c>
      <c r="I31" s="17"/>
    </row>
    <row r="32" spans="2:16" ht="14.25" thickBot="1">
      <c r="B32" s="6" t="s">
        <v>103</v>
      </c>
      <c r="C32" s="17">
        <v>6744</v>
      </c>
      <c r="D32" s="17">
        <v>6125</v>
      </c>
      <c r="E32" s="17">
        <v>511</v>
      </c>
      <c r="F32" s="17">
        <v>419</v>
      </c>
      <c r="G32" s="10">
        <v>7255</v>
      </c>
      <c r="H32" s="10">
        <v>6544</v>
      </c>
      <c r="I32" s="17"/>
      <c r="K32" s="3" t="s">
        <v>88</v>
      </c>
      <c r="L32" s="3"/>
      <c r="M32" s="4">
        <f>C35/M35</f>
        <v>0.04187415780484246</v>
      </c>
      <c r="N32" s="3" t="s">
        <v>86</v>
      </c>
      <c r="O32" s="3"/>
      <c r="P32" s="4">
        <f>D35/M35</f>
        <v>0.03828136399138279</v>
      </c>
    </row>
    <row r="33" spans="2:16" ht="14.25" thickBot="1">
      <c r="B33" s="6" t="s">
        <v>32</v>
      </c>
      <c r="C33" s="17">
        <v>5195</v>
      </c>
      <c r="D33" s="17">
        <v>4804</v>
      </c>
      <c r="E33" s="17">
        <v>270</v>
      </c>
      <c r="F33" s="17">
        <v>228</v>
      </c>
      <c r="G33" s="10">
        <v>5465</v>
      </c>
      <c r="H33" s="10">
        <v>5032</v>
      </c>
      <c r="I33" s="17"/>
      <c r="K33" s="3" t="s">
        <v>89</v>
      </c>
      <c r="L33" s="3"/>
      <c r="M33" s="4">
        <f>E35/M35</f>
        <v>0.0026881581996549683</v>
      </c>
      <c r="N33" s="3" t="s">
        <v>87</v>
      </c>
      <c r="O33" s="3"/>
      <c r="P33" s="4">
        <f>F35/M35</f>
        <v>0.002200650582348448</v>
      </c>
    </row>
    <row r="34" spans="2:16" ht="14.25" thickBot="1">
      <c r="B34" s="6" t="s">
        <v>30</v>
      </c>
      <c r="C34" s="17">
        <v>8514</v>
      </c>
      <c r="D34" s="17">
        <v>7748</v>
      </c>
      <c r="E34" s="17">
        <v>471</v>
      </c>
      <c r="F34" s="17">
        <v>389</v>
      </c>
      <c r="G34" s="10">
        <v>8985</v>
      </c>
      <c r="H34" s="10">
        <v>8137</v>
      </c>
      <c r="I34" s="17"/>
      <c r="K34" s="3" t="s">
        <v>90</v>
      </c>
      <c r="L34" s="3"/>
      <c r="M34" s="4">
        <f>G35/M35</f>
        <v>0.04456231600449743</v>
      </c>
      <c r="N34" s="3" t="s">
        <v>91</v>
      </c>
      <c r="O34" s="3"/>
      <c r="P34" s="4">
        <f>H35/M35</f>
        <v>0.04048201457373123</v>
      </c>
    </row>
    <row r="35" spans="2:16" ht="14.25" thickBot="1">
      <c r="B35" s="13" t="s">
        <v>33</v>
      </c>
      <c r="C35" s="16">
        <f>SUM(C31:C34)</f>
        <v>24394</v>
      </c>
      <c r="D35" s="16">
        <f aca="true" t="shared" si="2" ref="D35:I35">SUM(D31:D34)</f>
        <v>22301</v>
      </c>
      <c r="E35" s="16">
        <f t="shared" si="2"/>
        <v>1566</v>
      </c>
      <c r="F35" s="16">
        <f t="shared" si="2"/>
        <v>1282</v>
      </c>
      <c r="G35" s="11">
        <f t="shared" si="2"/>
        <v>25960</v>
      </c>
      <c r="H35" s="11">
        <f t="shared" si="2"/>
        <v>23583</v>
      </c>
      <c r="I35" s="11">
        <f t="shared" si="2"/>
        <v>0</v>
      </c>
      <c r="K35" s="3" t="s">
        <v>85</v>
      </c>
      <c r="L35" s="3"/>
      <c r="M35" s="5">
        <v>582555</v>
      </c>
      <c r="N35" s="44" t="s">
        <v>33</v>
      </c>
      <c r="O35" s="45"/>
      <c r="P35" s="46"/>
    </row>
    <row r="36" spans="2:9" ht="14.25" thickBot="1">
      <c r="B36" s="6" t="s">
        <v>35</v>
      </c>
      <c r="C36" s="17">
        <v>3848</v>
      </c>
      <c r="D36" s="17">
        <v>3592</v>
      </c>
      <c r="E36" s="17">
        <v>190</v>
      </c>
      <c r="F36" s="17">
        <v>159</v>
      </c>
      <c r="G36" s="10">
        <v>4038</v>
      </c>
      <c r="H36" s="10">
        <v>3751</v>
      </c>
      <c r="I36" s="17"/>
    </row>
    <row r="37" spans="2:16" ht="14.25" thickBot="1">
      <c r="B37" s="6" t="s">
        <v>36</v>
      </c>
      <c r="C37" s="17">
        <v>5530</v>
      </c>
      <c r="D37" s="17">
        <v>5142</v>
      </c>
      <c r="E37" s="17">
        <v>329</v>
      </c>
      <c r="F37" s="17">
        <v>273</v>
      </c>
      <c r="G37" s="10">
        <v>5859</v>
      </c>
      <c r="H37" s="10">
        <v>5415</v>
      </c>
      <c r="I37" s="17"/>
      <c r="K37" s="3" t="s">
        <v>88</v>
      </c>
      <c r="L37" s="3"/>
      <c r="M37" s="4">
        <f>C40/M40</f>
        <v>0.031835105670586346</v>
      </c>
      <c r="N37" s="3" t="s">
        <v>86</v>
      </c>
      <c r="O37" s="3"/>
      <c r="P37" s="4">
        <f>D40/M40</f>
        <v>0.02957934573395426</v>
      </c>
    </row>
    <row r="38" spans="2:16" ht="14.25" thickBot="1">
      <c r="B38" s="6" t="s">
        <v>37</v>
      </c>
      <c r="C38" s="17">
        <v>3218</v>
      </c>
      <c r="D38" s="17">
        <v>2966</v>
      </c>
      <c r="E38" s="17">
        <v>183</v>
      </c>
      <c r="F38" s="17">
        <v>139</v>
      </c>
      <c r="G38" s="10">
        <v>3401</v>
      </c>
      <c r="H38" s="10">
        <v>3105</v>
      </c>
      <c r="I38" s="17"/>
      <c r="K38" s="3" t="s">
        <v>89</v>
      </c>
      <c r="L38" s="3"/>
      <c r="M38" s="4">
        <f>E40/M40</f>
        <v>0.001718127585322828</v>
      </c>
      <c r="N38" s="3" t="s">
        <v>87</v>
      </c>
      <c r="O38" s="3"/>
      <c r="P38" s="4">
        <f>F40/M40</f>
        <v>0.0014081758383046787</v>
      </c>
    </row>
    <row r="39" spans="2:16" ht="14.25" thickBot="1">
      <c r="B39" s="6" t="s">
        <v>104</v>
      </c>
      <c r="C39" s="17">
        <v>4043</v>
      </c>
      <c r="D39" s="17">
        <v>3760</v>
      </c>
      <c r="E39" s="17">
        <v>196</v>
      </c>
      <c r="F39" s="17">
        <v>165</v>
      </c>
      <c r="G39" s="10">
        <v>4239</v>
      </c>
      <c r="H39" s="10">
        <v>3925</v>
      </c>
      <c r="I39" s="17"/>
      <c r="K39" s="3" t="s">
        <v>90</v>
      </c>
      <c r="L39" s="3"/>
      <c r="M39" s="4">
        <f>G40/M40</f>
        <v>0.03355323325590917</v>
      </c>
      <c r="N39" s="3" t="s">
        <v>91</v>
      </c>
      <c r="O39" s="3"/>
      <c r="P39" s="4">
        <f>H40/M40</f>
        <v>0.030987521572258935</v>
      </c>
    </row>
    <row r="40" spans="2:16" ht="14.25" thickBot="1">
      <c r="B40" s="13" t="s">
        <v>34</v>
      </c>
      <c r="C40" s="16">
        <f>SUM(C36:C39)</f>
        <v>16639</v>
      </c>
      <c r="D40" s="16">
        <f aca="true" t="shared" si="3" ref="D40:I40">SUM(D36:D39)</f>
        <v>15460</v>
      </c>
      <c r="E40" s="16">
        <f t="shared" si="3"/>
        <v>898</v>
      </c>
      <c r="F40" s="16">
        <f t="shared" si="3"/>
        <v>736</v>
      </c>
      <c r="G40" s="11">
        <f t="shared" si="3"/>
        <v>17537</v>
      </c>
      <c r="H40" s="11">
        <f t="shared" si="3"/>
        <v>16196</v>
      </c>
      <c r="I40" s="11">
        <f t="shared" si="3"/>
        <v>0</v>
      </c>
      <c r="K40" s="3" t="s">
        <v>85</v>
      </c>
      <c r="L40" s="3"/>
      <c r="M40" s="5">
        <v>522662</v>
      </c>
      <c r="N40" s="44" t="s">
        <v>34</v>
      </c>
      <c r="O40" s="45"/>
      <c r="P40" s="46"/>
    </row>
    <row r="41" spans="2:9" ht="15" customHeight="1" thickBot="1">
      <c r="B41" s="6" t="s">
        <v>38</v>
      </c>
      <c r="C41" s="10">
        <v>5256</v>
      </c>
      <c r="D41" s="10">
        <v>4876</v>
      </c>
      <c r="E41" s="7">
        <v>446</v>
      </c>
      <c r="F41" s="7">
        <v>393</v>
      </c>
      <c r="G41" s="10">
        <v>5702</v>
      </c>
      <c r="H41" s="10">
        <v>5269</v>
      </c>
      <c r="I41" s="7"/>
    </row>
    <row r="42" spans="2:9" ht="15" customHeight="1" thickBot="1">
      <c r="B42" s="6" t="s">
        <v>39</v>
      </c>
      <c r="C42" s="10">
        <v>2054</v>
      </c>
      <c r="D42" s="10">
        <v>1929</v>
      </c>
      <c r="E42" s="7">
        <v>57</v>
      </c>
      <c r="F42" s="7">
        <v>44</v>
      </c>
      <c r="G42" s="10">
        <v>2111</v>
      </c>
      <c r="H42" s="10">
        <v>1973</v>
      </c>
      <c r="I42" s="7"/>
    </row>
    <row r="43" spans="2:16" ht="15" customHeight="1" thickBot="1">
      <c r="B43" s="6" t="s">
        <v>40</v>
      </c>
      <c r="C43" s="10">
        <v>2892</v>
      </c>
      <c r="D43" s="10">
        <v>2647</v>
      </c>
      <c r="E43" s="7">
        <v>173</v>
      </c>
      <c r="F43" s="7">
        <v>110</v>
      </c>
      <c r="G43" s="10">
        <v>3065</v>
      </c>
      <c r="H43" s="10">
        <v>2757</v>
      </c>
      <c r="I43" s="7"/>
      <c r="K43" s="3" t="s">
        <v>88</v>
      </c>
      <c r="L43" s="3"/>
      <c r="M43" s="4">
        <f>C46/M46</f>
        <v>0.029038497444924018</v>
      </c>
      <c r="N43" s="3" t="s">
        <v>86</v>
      </c>
      <c r="O43" s="3"/>
      <c r="P43" s="4">
        <f>D46/M46</f>
        <v>0.02697377127039574</v>
      </c>
    </row>
    <row r="44" spans="2:16" ht="15" customHeight="1" thickBot="1">
      <c r="B44" s="6" t="s">
        <v>105</v>
      </c>
      <c r="C44" s="10">
        <v>2909</v>
      </c>
      <c r="D44" s="10">
        <v>2689</v>
      </c>
      <c r="E44" s="7">
        <v>171</v>
      </c>
      <c r="F44" s="7">
        <v>136</v>
      </c>
      <c r="G44" s="10">
        <v>3080</v>
      </c>
      <c r="H44" s="10">
        <v>2825</v>
      </c>
      <c r="I44" s="7"/>
      <c r="K44" s="3" t="s">
        <v>89</v>
      </c>
      <c r="L44" s="3"/>
      <c r="M44" s="4">
        <f>E46/M46</f>
        <v>0.0018598850351764806</v>
      </c>
      <c r="N44" s="3" t="s">
        <v>87</v>
      </c>
      <c r="O44" s="3"/>
      <c r="P44" s="4">
        <f>F46/M46</f>
        <v>0.0014846450719391204</v>
      </c>
    </row>
    <row r="45" spans="2:16" ht="15" customHeight="1" thickBot="1">
      <c r="B45" s="6" t="s">
        <v>41</v>
      </c>
      <c r="C45" s="10">
        <v>2908</v>
      </c>
      <c r="D45" s="10">
        <v>2739</v>
      </c>
      <c r="E45" s="7">
        <v>179</v>
      </c>
      <c r="F45" s="7">
        <v>136</v>
      </c>
      <c r="G45" s="10">
        <v>3087</v>
      </c>
      <c r="H45" s="10">
        <v>2875</v>
      </c>
      <c r="I45" s="7"/>
      <c r="K45" s="3" t="s">
        <v>90</v>
      </c>
      <c r="L45" s="3"/>
      <c r="M45" s="4">
        <f>G46/M46</f>
        <v>0.0308983824801005</v>
      </c>
      <c r="N45" s="3" t="s">
        <v>91</v>
      </c>
      <c r="O45" s="3"/>
      <c r="P45" s="4">
        <f>H46/M46</f>
        <v>0.028458416342334862</v>
      </c>
    </row>
    <row r="46" spans="2:16" ht="15" customHeight="1" thickBot="1">
      <c r="B46" s="9" t="s">
        <v>42</v>
      </c>
      <c r="C46" s="8">
        <f>SUM(C41:C45)</f>
        <v>16019</v>
      </c>
      <c r="D46" s="8">
        <f aca="true" t="shared" si="4" ref="D46:I46">SUM(D41:D45)</f>
        <v>14880</v>
      </c>
      <c r="E46" s="8">
        <f t="shared" si="4"/>
        <v>1026</v>
      </c>
      <c r="F46" s="8">
        <f t="shared" si="4"/>
        <v>819</v>
      </c>
      <c r="G46" s="11">
        <f t="shared" si="4"/>
        <v>17045</v>
      </c>
      <c r="H46" s="11">
        <f t="shared" si="4"/>
        <v>15699</v>
      </c>
      <c r="I46" s="11">
        <f t="shared" si="4"/>
        <v>0</v>
      </c>
      <c r="K46" s="3" t="s">
        <v>85</v>
      </c>
      <c r="L46" s="3"/>
      <c r="M46" s="5">
        <v>551647</v>
      </c>
      <c r="N46" s="44" t="s">
        <v>42</v>
      </c>
      <c r="O46" s="45"/>
      <c r="P46" s="46"/>
    </row>
    <row r="47" spans="2:9" ht="14.25" thickBot="1">
      <c r="B47" s="6" t="s">
        <v>46</v>
      </c>
      <c r="C47" s="17">
        <v>2551</v>
      </c>
      <c r="D47" s="17">
        <v>2398</v>
      </c>
      <c r="E47" s="17">
        <v>104</v>
      </c>
      <c r="F47" s="17">
        <v>73</v>
      </c>
      <c r="G47" s="10">
        <v>2655</v>
      </c>
      <c r="H47" s="10">
        <v>2471</v>
      </c>
      <c r="I47" s="17"/>
    </row>
    <row r="48" spans="2:16" ht="14.25" thickBot="1">
      <c r="B48" s="6" t="s">
        <v>106</v>
      </c>
      <c r="C48" s="17">
        <v>2294</v>
      </c>
      <c r="D48" s="17">
        <v>2125</v>
      </c>
      <c r="E48" s="17">
        <v>91</v>
      </c>
      <c r="F48" s="17">
        <v>60</v>
      </c>
      <c r="G48" s="10">
        <v>2385</v>
      </c>
      <c r="H48" s="10">
        <v>2185</v>
      </c>
      <c r="I48" s="17"/>
      <c r="K48" s="3" t="s">
        <v>88</v>
      </c>
      <c r="L48" s="3"/>
      <c r="M48" s="4">
        <f>C51/M51</f>
        <v>0.02544344023980707</v>
      </c>
      <c r="N48" s="3" t="s">
        <v>86</v>
      </c>
      <c r="O48" s="3"/>
      <c r="P48" s="4">
        <f>D51/M51</f>
        <v>0.02373504023079177</v>
      </c>
    </row>
    <row r="49" spans="2:16" ht="14.25" thickBot="1">
      <c r="B49" s="6" t="s">
        <v>43</v>
      </c>
      <c r="C49" s="17">
        <v>3866</v>
      </c>
      <c r="D49" s="17">
        <v>3584</v>
      </c>
      <c r="E49" s="17">
        <v>284</v>
      </c>
      <c r="F49" s="17">
        <v>223</v>
      </c>
      <c r="G49" s="10">
        <v>4150</v>
      </c>
      <c r="H49" s="10">
        <v>3807</v>
      </c>
      <c r="I49" s="17"/>
      <c r="K49" s="3" t="s">
        <v>89</v>
      </c>
      <c r="L49" s="3"/>
      <c r="M49" s="4">
        <f>E51/M51</f>
        <v>0.0013568031733868242</v>
      </c>
      <c r="N49" s="3" t="s">
        <v>87</v>
      </c>
      <c r="O49" s="3"/>
      <c r="P49" s="4">
        <f>F51/M51</f>
        <v>0.0010322522481913047</v>
      </c>
    </row>
    <row r="50" spans="2:16" ht="14.25" thickBot="1">
      <c r="B50" s="6" t="s">
        <v>44</v>
      </c>
      <c r="C50" s="17">
        <v>2578</v>
      </c>
      <c r="D50" s="17">
        <v>2424</v>
      </c>
      <c r="E50" s="17">
        <v>123</v>
      </c>
      <c r="F50" s="17">
        <v>102</v>
      </c>
      <c r="G50" s="10">
        <v>2701</v>
      </c>
      <c r="H50" s="10">
        <v>2526</v>
      </c>
      <c r="I50" s="17"/>
      <c r="K50" s="3" t="s">
        <v>90</v>
      </c>
      <c r="L50" s="3"/>
      <c r="M50" s="4">
        <f>G51/M51</f>
        <v>0.026800243413193897</v>
      </c>
      <c r="N50" s="3" t="s">
        <v>91</v>
      </c>
      <c r="O50" s="3"/>
      <c r="P50" s="4">
        <f>H51/M51</f>
        <v>0.024767292478983075</v>
      </c>
    </row>
    <row r="51" spans="2:16" ht="14.25" thickBot="1">
      <c r="B51" s="13" t="s">
        <v>45</v>
      </c>
      <c r="C51" s="16">
        <f>SUM(C47:C50)</f>
        <v>11289</v>
      </c>
      <c r="D51" s="16">
        <f aca="true" t="shared" si="5" ref="D51:I51">SUM(D47:D50)</f>
        <v>10531</v>
      </c>
      <c r="E51" s="16">
        <f t="shared" si="5"/>
        <v>602</v>
      </c>
      <c r="F51" s="16">
        <f t="shared" si="5"/>
        <v>458</v>
      </c>
      <c r="G51" s="11">
        <f t="shared" si="5"/>
        <v>11891</v>
      </c>
      <c r="H51" s="11">
        <f t="shared" si="5"/>
        <v>10989</v>
      </c>
      <c r="I51" s="11">
        <f t="shared" si="5"/>
        <v>0</v>
      </c>
      <c r="K51" s="3" t="s">
        <v>85</v>
      </c>
      <c r="L51" s="3"/>
      <c r="M51" s="5">
        <v>443690</v>
      </c>
      <c r="N51" s="44" t="s">
        <v>45</v>
      </c>
      <c r="O51" s="45"/>
      <c r="P51" s="46"/>
    </row>
    <row r="52" spans="2:9" ht="14.25" thickBot="1">
      <c r="B52" s="6" t="s">
        <v>47</v>
      </c>
      <c r="C52" s="10">
        <v>2760</v>
      </c>
      <c r="D52" s="10">
        <v>2556</v>
      </c>
      <c r="E52" s="10">
        <v>112</v>
      </c>
      <c r="F52" s="10">
        <v>78</v>
      </c>
      <c r="G52" s="10">
        <v>2872</v>
      </c>
      <c r="H52" s="10">
        <v>2634</v>
      </c>
      <c r="I52" s="10"/>
    </row>
    <row r="53" spans="2:9" ht="14.25" thickBot="1">
      <c r="B53" s="6" t="s">
        <v>48</v>
      </c>
      <c r="C53" s="10">
        <v>2740</v>
      </c>
      <c r="D53" s="10">
        <v>2582</v>
      </c>
      <c r="E53" s="10">
        <v>112</v>
      </c>
      <c r="F53" s="10">
        <v>87</v>
      </c>
      <c r="G53" s="10">
        <v>2852</v>
      </c>
      <c r="H53" s="10">
        <v>2669</v>
      </c>
      <c r="I53" s="10"/>
    </row>
    <row r="54" spans="2:9" ht="14.25" thickBot="1">
      <c r="B54" s="6" t="s">
        <v>49</v>
      </c>
      <c r="C54" s="10">
        <v>4797</v>
      </c>
      <c r="D54" s="10">
        <v>4577</v>
      </c>
      <c r="E54" s="10">
        <v>229</v>
      </c>
      <c r="F54" s="10">
        <v>186</v>
      </c>
      <c r="G54" s="10">
        <v>5026</v>
      </c>
      <c r="H54" s="10">
        <v>4763</v>
      </c>
      <c r="I54" s="10"/>
    </row>
    <row r="55" spans="2:9" ht="14.25" thickBot="1">
      <c r="B55" s="6" t="s">
        <v>50</v>
      </c>
      <c r="C55" s="10">
        <v>2832</v>
      </c>
      <c r="D55" s="10">
        <v>2667</v>
      </c>
      <c r="E55" s="10">
        <v>158</v>
      </c>
      <c r="F55" s="10">
        <v>120</v>
      </c>
      <c r="G55" s="10">
        <v>2990</v>
      </c>
      <c r="H55" s="10">
        <v>2787</v>
      </c>
      <c r="I55" s="10"/>
    </row>
    <row r="56" spans="2:16" ht="14.25" thickBot="1">
      <c r="B56" s="6" t="s">
        <v>51</v>
      </c>
      <c r="C56" s="10">
        <v>1535</v>
      </c>
      <c r="D56" s="10">
        <v>1448</v>
      </c>
      <c r="E56" s="10">
        <v>78</v>
      </c>
      <c r="F56" s="10">
        <v>55</v>
      </c>
      <c r="G56" s="10">
        <v>1613</v>
      </c>
      <c r="H56" s="10">
        <v>1503</v>
      </c>
      <c r="I56" s="10"/>
      <c r="K56" s="3" t="s">
        <v>88</v>
      </c>
      <c r="L56" s="3"/>
      <c r="M56" s="4">
        <f>C59/M59</f>
        <v>0.024820790167668538</v>
      </c>
      <c r="N56" s="3" t="s">
        <v>86</v>
      </c>
      <c r="O56" s="3"/>
      <c r="P56" s="4">
        <f>D59/M59</f>
        <v>0.02339685613881225</v>
      </c>
    </row>
    <row r="57" spans="2:16" ht="14.25" thickBot="1">
      <c r="B57" s="6" t="s">
        <v>52</v>
      </c>
      <c r="C57" s="10">
        <v>3294</v>
      </c>
      <c r="D57" s="10">
        <v>3097</v>
      </c>
      <c r="E57" s="10">
        <v>181</v>
      </c>
      <c r="F57" s="10">
        <v>154</v>
      </c>
      <c r="G57" s="10">
        <v>3475</v>
      </c>
      <c r="H57" s="10">
        <v>3251</v>
      </c>
      <c r="I57" s="10"/>
      <c r="K57" s="3" t="s">
        <v>89</v>
      </c>
      <c r="L57" s="3"/>
      <c r="M57" s="4">
        <f>E59/M59</f>
        <v>0.0012911634478936374</v>
      </c>
      <c r="N57" s="3" t="s">
        <v>87</v>
      </c>
      <c r="O57" s="3"/>
      <c r="P57" s="4">
        <f>F59/M59</f>
        <v>0.0010085691838263508</v>
      </c>
    </row>
    <row r="58" spans="2:16" ht="14.25" thickBot="1">
      <c r="B58" s="6" t="s">
        <v>107</v>
      </c>
      <c r="C58" s="10">
        <v>2419</v>
      </c>
      <c r="D58" s="10">
        <v>2281</v>
      </c>
      <c r="E58" s="10">
        <v>190</v>
      </c>
      <c r="F58" s="10">
        <v>148</v>
      </c>
      <c r="G58" s="10">
        <v>2609</v>
      </c>
      <c r="H58" s="10">
        <v>2429</v>
      </c>
      <c r="I58" s="10"/>
      <c r="K58" s="3" t="s">
        <v>90</v>
      </c>
      <c r="L58" s="3"/>
      <c r="M58" s="4">
        <f>G59/M59</f>
        <v>0.026111953615562174</v>
      </c>
      <c r="N58" s="3" t="s">
        <v>91</v>
      </c>
      <c r="O58" s="3"/>
      <c r="P58" s="4">
        <f>H59/M59</f>
        <v>0.0244054253226386</v>
      </c>
    </row>
    <row r="59" spans="2:16" ht="14.25" thickBot="1">
      <c r="B59" s="13" t="s">
        <v>53</v>
      </c>
      <c r="C59" s="16">
        <f>SUM(C52:C58)</f>
        <v>20377</v>
      </c>
      <c r="D59" s="16">
        <f aca="true" t="shared" si="6" ref="D59:I59">SUM(D52:D58)</f>
        <v>19208</v>
      </c>
      <c r="E59" s="16">
        <f t="shared" si="6"/>
        <v>1060</v>
      </c>
      <c r="F59" s="16">
        <f t="shared" si="6"/>
        <v>828</v>
      </c>
      <c r="G59" s="11">
        <f t="shared" si="6"/>
        <v>21437</v>
      </c>
      <c r="H59" s="11">
        <f t="shared" si="6"/>
        <v>20036</v>
      </c>
      <c r="I59" s="11">
        <f t="shared" si="6"/>
        <v>0</v>
      </c>
      <c r="K59" s="3" t="s">
        <v>85</v>
      </c>
      <c r="L59" s="3"/>
      <c r="M59" s="5">
        <v>820965</v>
      </c>
      <c r="N59" s="44" t="s">
        <v>53</v>
      </c>
      <c r="O59" s="45"/>
      <c r="P59" s="46"/>
    </row>
    <row r="60" spans="2:9" ht="14.25" thickBot="1">
      <c r="B60" s="20"/>
      <c r="C60" s="21"/>
      <c r="D60" s="21"/>
      <c r="E60" s="21"/>
      <c r="F60" s="21"/>
      <c r="G60" s="21"/>
      <c r="H60" s="22"/>
      <c r="I60" s="19"/>
    </row>
    <row r="61" spans="2:16" ht="14.25" thickBot="1">
      <c r="B61" s="6" t="s">
        <v>54</v>
      </c>
      <c r="C61" s="17">
        <v>2451</v>
      </c>
      <c r="D61" s="17">
        <v>2308</v>
      </c>
      <c r="E61" s="17">
        <v>129</v>
      </c>
      <c r="F61" s="17">
        <v>75</v>
      </c>
      <c r="G61" s="10">
        <v>2580</v>
      </c>
      <c r="H61" s="10">
        <v>2383</v>
      </c>
      <c r="I61" s="17"/>
      <c r="K61" s="3" t="s">
        <v>88</v>
      </c>
      <c r="L61" s="3"/>
      <c r="M61" s="4">
        <f>C64/M64</f>
        <v>0.025754757961610513</v>
      </c>
      <c r="N61" s="3" t="s">
        <v>86</v>
      </c>
      <c r="O61" s="3"/>
      <c r="P61" s="4">
        <f>D64/M64</f>
        <v>0.024363342654684657</v>
      </c>
    </row>
    <row r="62" spans="2:16" ht="14.25" thickBot="1">
      <c r="B62" s="6" t="s">
        <v>55</v>
      </c>
      <c r="C62" s="17">
        <v>3056</v>
      </c>
      <c r="D62" s="17">
        <v>2878</v>
      </c>
      <c r="E62" s="17">
        <v>124</v>
      </c>
      <c r="F62" s="17">
        <v>95</v>
      </c>
      <c r="G62" s="10">
        <v>3180</v>
      </c>
      <c r="H62" s="10">
        <v>2973</v>
      </c>
      <c r="I62" s="17"/>
      <c r="K62" s="3" t="s">
        <v>89</v>
      </c>
      <c r="L62" s="3"/>
      <c r="M62" s="4">
        <f>E64/M64</f>
        <v>0.00125566747210382</v>
      </c>
      <c r="N62" s="3" t="s">
        <v>87</v>
      </c>
      <c r="O62" s="3"/>
      <c r="P62" s="4">
        <f>F64/M64</f>
        <v>0.000878967230472674</v>
      </c>
    </row>
    <row r="63" spans="2:16" ht="14.25" thickBot="1">
      <c r="B63" s="6" t="s">
        <v>56</v>
      </c>
      <c r="C63" s="17">
        <v>2082</v>
      </c>
      <c r="D63" s="17">
        <v>1993</v>
      </c>
      <c r="E63" s="17">
        <v>117</v>
      </c>
      <c r="F63" s="17">
        <v>89</v>
      </c>
      <c r="G63" s="10">
        <v>2199</v>
      </c>
      <c r="H63" s="10">
        <v>2082</v>
      </c>
      <c r="I63" s="17"/>
      <c r="K63" s="3" t="s">
        <v>90</v>
      </c>
      <c r="L63" s="3"/>
      <c r="M63" s="4">
        <f>G64/M64</f>
        <v>0.027010425433714333</v>
      </c>
      <c r="N63" s="3" t="s">
        <v>91</v>
      </c>
      <c r="O63" s="3"/>
      <c r="P63" s="4">
        <f>H64/M64</f>
        <v>0.02524230988515733</v>
      </c>
    </row>
    <row r="64" spans="2:16" ht="14.25" thickBot="1">
      <c r="B64" s="13" t="s">
        <v>57</v>
      </c>
      <c r="C64" s="16">
        <f>SUM(C60:C63)</f>
        <v>7589</v>
      </c>
      <c r="D64" s="16">
        <f aca="true" t="shared" si="7" ref="D64:I64">SUM(D60:D63)</f>
        <v>7179</v>
      </c>
      <c r="E64" s="16">
        <f t="shared" si="7"/>
        <v>370</v>
      </c>
      <c r="F64" s="16">
        <f t="shared" si="7"/>
        <v>259</v>
      </c>
      <c r="G64" s="11">
        <f t="shared" si="7"/>
        <v>7959</v>
      </c>
      <c r="H64" s="11">
        <f t="shared" si="7"/>
        <v>7438</v>
      </c>
      <c r="I64" s="11">
        <f t="shared" si="7"/>
        <v>0</v>
      </c>
      <c r="K64" s="3" t="s">
        <v>85</v>
      </c>
      <c r="L64" s="3"/>
      <c r="M64" s="5">
        <v>294664</v>
      </c>
      <c r="N64" s="44" t="s">
        <v>57</v>
      </c>
      <c r="O64" s="45"/>
      <c r="P64" s="46"/>
    </row>
    <row r="65" spans="2:9" ht="14.25" thickBot="1">
      <c r="B65" s="6" t="s">
        <v>58</v>
      </c>
      <c r="C65" s="10">
        <v>2614</v>
      </c>
      <c r="D65" s="10">
        <v>2425</v>
      </c>
      <c r="E65" s="10">
        <v>101</v>
      </c>
      <c r="F65" s="10">
        <v>85</v>
      </c>
      <c r="G65" s="10">
        <v>2715</v>
      </c>
      <c r="H65" s="10">
        <v>2510</v>
      </c>
      <c r="I65" s="10"/>
    </row>
    <row r="66" spans="2:9" ht="14.25" thickBot="1">
      <c r="B66" s="6" t="s">
        <v>59</v>
      </c>
      <c r="C66" s="10">
        <v>3552</v>
      </c>
      <c r="D66" s="10">
        <v>3268</v>
      </c>
      <c r="E66" s="10">
        <v>138</v>
      </c>
      <c r="F66" s="10">
        <v>100</v>
      </c>
      <c r="G66" s="10">
        <v>3690</v>
      </c>
      <c r="H66" s="10">
        <v>3368</v>
      </c>
      <c r="I66" s="10"/>
    </row>
    <row r="67" spans="2:9" ht="14.25" thickBot="1">
      <c r="B67" s="6" t="s">
        <v>94</v>
      </c>
      <c r="C67" s="10">
        <v>2898</v>
      </c>
      <c r="D67" s="10">
        <v>2693</v>
      </c>
      <c r="E67" s="10">
        <v>120</v>
      </c>
      <c r="F67" s="10">
        <v>83</v>
      </c>
      <c r="G67" s="10">
        <v>3018</v>
      </c>
      <c r="H67" s="10">
        <v>2776</v>
      </c>
      <c r="I67" s="10"/>
    </row>
    <row r="68" spans="2:9" ht="14.25" thickBot="1">
      <c r="B68" s="6" t="s">
        <v>95</v>
      </c>
      <c r="C68" s="10">
        <v>3927</v>
      </c>
      <c r="D68" s="10">
        <v>3728</v>
      </c>
      <c r="E68" s="10">
        <v>205</v>
      </c>
      <c r="F68" s="10">
        <v>178</v>
      </c>
      <c r="G68" s="10">
        <v>4132</v>
      </c>
      <c r="H68" s="10">
        <v>3906</v>
      </c>
      <c r="I68" s="10"/>
    </row>
    <row r="69" spans="2:16" ht="14.25" thickBot="1">
      <c r="B69" s="6" t="s">
        <v>96</v>
      </c>
      <c r="C69" s="10">
        <v>3113</v>
      </c>
      <c r="D69" s="10">
        <v>2958</v>
      </c>
      <c r="E69" s="10">
        <v>135</v>
      </c>
      <c r="F69" s="10">
        <v>112</v>
      </c>
      <c r="G69" s="10">
        <v>3248</v>
      </c>
      <c r="H69" s="10">
        <v>3070</v>
      </c>
      <c r="I69" s="10"/>
      <c r="K69" s="3" t="s">
        <v>88</v>
      </c>
      <c r="L69" s="3"/>
      <c r="M69" s="4">
        <f>C72/M72</f>
        <v>0.034004126130066335</v>
      </c>
      <c r="N69" s="3" t="s">
        <v>86</v>
      </c>
      <c r="O69" s="3"/>
      <c r="P69" s="4">
        <f>D72/M72</f>
        <v>0.03191902342604412</v>
      </c>
    </row>
    <row r="70" spans="2:16" ht="14.25" thickBot="1">
      <c r="B70" s="6" t="s">
        <v>60</v>
      </c>
      <c r="C70" s="10">
        <v>1811</v>
      </c>
      <c r="D70" s="10">
        <v>1718</v>
      </c>
      <c r="E70" s="10">
        <v>144</v>
      </c>
      <c r="F70" s="10">
        <v>124</v>
      </c>
      <c r="G70" s="10">
        <v>1955</v>
      </c>
      <c r="H70" s="10">
        <v>1842</v>
      </c>
      <c r="I70" s="10"/>
      <c r="K70" s="3" t="s">
        <v>89</v>
      </c>
      <c r="L70" s="3"/>
      <c r="M70" s="4">
        <f>E72/M72</f>
        <v>0.0015545033980393253</v>
      </c>
      <c r="N70" s="3" t="s">
        <v>87</v>
      </c>
      <c r="O70" s="3"/>
      <c r="P70" s="4">
        <f>F72/M72</f>
        <v>0.0012510616224133285</v>
      </c>
    </row>
    <row r="71" spans="2:16" ht="14.25" thickBot="1">
      <c r="B71" s="6" t="s">
        <v>61</v>
      </c>
      <c r="C71" s="10">
        <v>2144</v>
      </c>
      <c r="D71" s="10">
        <v>2039</v>
      </c>
      <c r="E71" s="10">
        <v>74</v>
      </c>
      <c r="F71" s="10">
        <v>56</v>
      </c>
      <c r="G71" s="10">
        <v>2218</v>
      </c>
      <c r="H71" s="10">
        <v>2095</v>
      </c>
      <c r="I71" s="10"/>
      <c r="K71" s="3" t="s">
        <v>90</v>
      </c>
      <c r="L71" s="3"/>
      <c r="M71" s="4">
        <f>G72/M72</f>
        <v>0.03555862952810566</v>
      </c>
      <c r="N71" s="3" t="s">
        <v>91</v>
      </c>
      <c r="O71" s="3"/>
      <c r="P71" s="4">
        <f>H72/M72</f>
        <v>0.03317008504845745</v>
      </c>
    </row>
    <row r="72" spans="2:16" ht="14.25" thickBot="1">
      <c r="B72" s="13" t="s">
        <v>62</v>
      </c>
      <c r="C72" s="16">
        <f>SUM(C65:C71)</f>
        <v>20059</v>
      </c>
      <c r="D72" s="16">
        <f aca="true" t="shared" si="8" ref="D72:I72">SUM(D65:D71)</f>
        <v>18829</v>
      </c>
      <c r="E72" s="16">
        <f t="shared" si="8"/>
        <v>917</v>
      </c>
      <c r="F72" s="16">
        <f t="shared" si="8"/>
        <v>738</v>
      </c>
      <c r="G72" s="11">
        <f>SUM(G65:G71)</f>
        <v>20976</v>
      </c>
      <c r="H72" s="11">
        <f t="shared" si="8"/>
        <v>19567</v>
      </c>
      <c r="I72" s="11">
        <f t="shared" si="8"/>
        <v>0</v>
      </c>
      <c r="K72" s="3" t="s">
        <v>85</v>
      </c>
      <c r="L72" s="3"/>
      <c r="M72" s="5">
        <v>589899</v>
      </c>
      <c r="N72" s="44" t="s">
        <v>62</v>
      </c>
      <c r="O72" s="45"/>
      <c r="P72" s="46"/>
    </row>
    <row r="73" spans="2:9" ht="16.5" customHeight="1" thickBot="1">
      <c r="B73" s="6" t="s">
        <v>63</v>
      </c>
      <c r="C73" s="10">
        <v>6013</v>
      </c>
      <c r="D73" s="10">
        <v>5639</v>
      </c>
      <c r="E73" s="10">
        <v>322</v>
      </c>
      <c r="F73" s="10">
        <v>280</v>
      </c>
      <c r="G73" s="10">
        <v>6335</v>
      </c>
      <c r="H73" s="10">
        <v>5919</v>
      </c>
      <c r="I73" s="10"/>
    </row>
    <row r="74" spans="2:9" ht="16.5" customHeight="1" thickBot="1">
      <c r="B74" s="6" t="s">
        <v>64</v>
      </c>
      <c r="C74" s="10">
        <v>1898</v>
      </c>
      <c r="D74" s="10">
        <v>1791</v>
      </c>
      <c r="E74" s="10">
        <v>133</v>
      </c>
      <c r="F74" s="10">
        <v>115</v>
      </c>
      <c r="G74" s="10">
        <v>2031</v>
      </c>
      <c r="H74" s="10">
        <v>1906</v>
      </c>
      <c r="I74" s="10"/>
    </row>
    <row r="75" spans="2:9" ht="16.5" customHeight="1" thickBot="1">
      <c r="B75" s="6" t="s">
        <v>65</v>
      </c>
      <c r="C75" s="10">
        <v>2679</v>
      </c>
      <c r="D75" s="10">
        <v>2513</v>
      </c>
      <c r="E75" s="10">
        <v>142</v>
      </c>
      <c r="F75" s="10">
        <v>124</v>
      </c>
      <c r="G75" s="10">
        <v>2821</v>
      </c>
      <c r="H75" s="10">
        <v>2637</v>
      </c>
      <c r="I75" s="10"/>
    </row>
    <row r="76" spans="2:9" ht="16.5" customHeight="1" thickBot="1">
      <c r="B76" s="6" t="s">
        <v>66</v>
      </c>
      <c r="C76" s="10">
        <v>2779</v>
      </c>
      <c r="D76" s="10">
        <v>2603</v>
      </c>
      <c r="E76" s="10">
        <v>163</v>
      </c>
      <c r="F76" s="10">
        <v>104</v>
      </c>
      <c r="G76" s="10">
        <v>2942</v>
      </c>
      <c r="H76" s="10">
        <v>2707</v>
      </c>
      <c r="I76" s="10"/>
    </row>
    <row r="77" spans="2:16" ht="16.5" customHeight="1" thickBot="1">
      <c r="B77" s="6" t="s">
        <v>67</v>
      </c>
      <c r="C77" s="10">
        <v>2021</v>
      </c>
      <c r="D77" s="10">
        <v>1917</v>
      </c>
      <c r="E77" s="10">
        <v>66</v>
      </c>
      <c r="F77" s="10">
        <v>42</v>
      </c>
      <c r="G77" s="10">
        <v>2087</v>
      </c>
      <c r="H77" s="10">
        <v>1959</v>
      </c>
      <c r="I77" s="10"/>
      <c r="K77" s="3" t="s">
        <v>88</v>
      </c>
      <c r="L77" s="3"/>
      <c r="M77" s="4">
        <f>C80/M80</f>
        <v>0.03353605047796635</v>
      </c>
      <c r="N77" s="3" t="s">
        <v>86</v>
      </c>
      <c r="O77" s="3"/>
      <c r="P77" s="4">
        <f>D80/M80</f>
        <v>0.03156425491745629</v>
      </c>
    </row>
    <row r="78" spans="2:16" ht="16.5" customHeight="1" thickBot="1">
      <c r="B78" s="6" t="s">
        <v>68</v>
      </c>
      <c r="C78" s="10">
        <v>2875</v>
      </c>
      <c r="D78" s="10">
        <v>2676</v>
      </c>
      <c r="E78" s="10">
        <v>177</v>
      </c>
      <c r="F78" s="10">
        <v>143</v>
      </c>
      <c r="G78" s="10">
        <v>3052</v>
      </c>
      <c r="H78" s="10">
        <v>2819</v>
      </c>
      <c r="I78" s="10"/>
      <c r="K78" s="3" t="s">
        <v>89</v>
      </c>
      <c r="L78" s="3"/>
      <c r="M78" s="4">
        <f>E80/M80</f>
        <v>0.001824299042204188</v>
      </c>
      <c r="N78" s="3" t="s">
        <v>87</v>
      </c>
      <c r="O78" s="3"/>
      <c r="P78" s="4">
        <f>F80/M80</f>
        <v>0.0014889385374245246</v>
      </c>
    </row>
    <row r="79" spans="2:16" ht="16.5" customHeight="1" thickBot="1">
      <c r="B79" s="6" t="s">
        <v>69</v>
      </c>
      <c r="C79" s="10">
        <v>3335</v>
      </c>
      <c r="D79" s="10">
        <v>3191</v>
      </c>
      <c r="E79" s="10">
        <v>172</v>
      </c>
      <c r="F79" s="10">
        <v>151</v>
      </c>
      <c r="G79" s="10">
        <v>3507</v>
      </c>
      <c r="H79" s="10">
        <v>3342</v>
      </c>
      <c r="I79" s="10"/>
      <c r="K79" s="3" t="s">
        <v>90</v>
      </c>
      <c r="L79" s="3"/>
      <c r="M79" s="4">
        <f>G80/M80</f>
        <v>0.03536034952017054</v>
      </c>
      <c r="N79" s="3" t="s">
        <v>91</v>
      </c>
      <c r="O79" s="3"/>
      <c r="P79" s="4">
        <f>H80/M80</f>
        <v>0.033053193454880815</v>
      </c>
    </row>
    <row r="80" spans="2:16" ht="16.5" customHeight="1" thickBot="1">
      <c r="B80" s="13" t="s">
        <v>70</v>
      </c>
      <c r="C80" s="16">
        <f>SUM(C73:C79)</f>
        <v>21600</v>
      </c>
      <c r="D80" s="16">
        <f aca="true" t="shared" si="9" ref="D80:I80">SUM(D73:D79)</f>
        <v>20330</v>
      </c>
      <c r="E80" s="16">
        <f t="shared" si="9"/>
        <v>1175</v>
      </c>
      <c r="F80" s="16">
        <f t="shared" si="9"/>
        <v>959</v>
      </c>
      <c r="G80" s="11">
        <f t="shared" si="9"/>
        <v>22775</v>
      </c>
      <c r="H80" s="11">
        <f t="shared" si="9"/>
        <v>21289</v>
      </c>
      <c r="I80" s="11">
        <f t="shared" si="9"/>
        <v>0</v>
      </c>
      <c r="K80" s="3" t="s">
        <v>85</v>
      </c>
      <c r="L80" s="3"/>
      <c r="M80" s="5">
        <v>644083</v>
      </c>
      <c r="N80" s="44" t="s">
        <v>70</v>
      </c>
      <c r="O80" s="45"/>
      <c r="P80" s="46"/>
    </row>
    <row r="81" spans="2:9" ht="14.25" thickBot="1">
      <c r="B81" s="6" t="s">
        <v>71</v>
      </c>
      <c r="C81" s="10">
        <v>5496</v>
      </c>
      <c r="D81" s="10">
        <v>5201</v>
      </c>
      <c r="E81" s="10">
        <v>252</v>
      </c>
      <c r="F81" s="10">
        <v>213</v>
      </c>
      <c r="G81" s="10">
        <v>5748</v>
      </c>
      <c r="H81" s="10">
        <v>5414</v>
      </c>
      <c r="I81" s="10"/>
    </row>
    <row r="82" spans="2:9" ht="14.25" thickBot="1">
      <c r="B82" s="6" t="s">
        <v>72</v>
      </c>
      <c r="C82" s="10">
        <v>4384</v>
      </c>
      <c r="D82" s="10">
        <v>4109</v>
      </c>
      <c r="E82" s="10">
        <v>224</v>
      </c>
      <c r="F82" s="10">
        <v>170</v>
      </c>
      <c r="G82" s="10">
        <v>4608</v>
      </c>
      <c r="H82" s="10">
        <v>4279</v>
      </c>
      <c r="I82" s="10"/>
    </row>
    <row r="83" spans="2:9" ht="14.25" thickBot="1">
      <c r="B83" s="6" t="s">
        <v>73</v>
      </c>
      <c r="C83" s="10">
        <v>5152</v>
      </c>
      <c r="D83" s="10">
        <v>4859</v>
      </c>
      <c r="E83" s="10">
        <v>203</v>
      </c>
      <c r="F83" s="10">
        <v>155</v>
      </c>
      <c r="G83" s="10">
        <v>5355</v>
      </c>
      <c r="H83" s="10">
        <v>5014</v>
      </c>
      <c r="I83" s="10"/>
    </row>
    <row r="84" spans="2:9" ht="14.25" thickBot="1">
      <c r="B84" s="6" t="s">
        <v>74</v>
      </c>
      <c r="C84" s="10">
        <v>4241</v>
      </c>
      <c r="D84" s="10">
        <v>3960</v>
      </c>
      <c r="E84" s="10">
        <v>235</v>
      </c>
      <c r="F84" s="10">
        <v>197</v>
      </c>
      <c r="G84" s="10">
        <v>4476</v>
      </c>
      <c r="H84" s="10">
        <v>4157</v>
      </c>
      <c r="I84" s="10"/>
    </row>
    <row r="85" spans="2:9" ht="14.25" thickBot="1">
      <c r="B85" s="6" t="s">
        <v>75</v>
      </c>
      <c r="C85" s="10">
        <v>3432</v>
      </c>
      <c r="D85" s="10">
        <v>3234</v>
      </c>
      <c r="E85" s="10">
        <v>268</v>
      </c>
      <c r="F85" s="10">
        <v>200</v>
      </c>
      <c r="G85" s="10">
        <v>3700</v>
      </c>
      <c r="H85" s="10">
        <v>3434</v>
      </c>
      <c r="I85" s="10"/>
    </row>
    <row r="86" spans="2:9" ht="14.25" thickBot="1">
      <c r="B86" s="6" t="s">
        <v>76</v>
      </c>
      <c r="C86" s="10">
        <v>4268</v>
      </c>
      <c r="D86" s="10">
        <v>4055</v>
      </c>
      <c r="E86" s="10">
        <v>197</v>
      </c>
      <c r="F86" s="10">
        <v>166</v>
      </c>
      <c r="G86" s="10">
        <v>4465</v>
      </c>
      <c r="H86" s="10">
        <v>4221</v>
      </c>
      <c r="I86" s="10"/>
    </row>
    <row r="87" spans="2:9" ht="14.25" thickBot="1">
      <c r="B87" s="6" t="s">
        <v>77</v>
      </c>
      <c r="C87" s="10">
        <v>5121</v>
      </c>
      <c r="D87" s="10">
        <v>4785</v>
      </c>
      <c r="E87" s="10">
        <v>301</v>
      </c>
      <c r="F87" s="10">
        <v>234</v>
      </c>
      <c r="G87" s="10">
        <v>5422</v>
      </c>
      <c r="H87" s="10">
        <v>5019</v>
      </c>
      <c r="I87" s="10"/>
    </row>
    <row r="88" spans="2:9" ht="14.25" thickBot="1">
      <c r="B88" s="6" t="s">
        <v>78</v>
      </c>
      <c r="C88" s="10">
        <v>5001</v>
      </c>
      <c r="D88" s="10">
        <v>4693</v>
      </c>
      <c r="E88" s="10">
        <v>218</v>
      </c>
      <c r="F88" s="10">
        <v>177</v>
      </c>
      <c r="G88" s="10">
        <v>5219</v>
      </c>
      <c r="H88" s="10">
        <v>4870</v>
      </c>
      <c r="I88" s="10"/>
    </row>
    <row r="89" spans="2:9" ht="14.25" thickBot="1">
      <c r="B89" s="6" t="s">
        <v>79</v>
      </c>
      <c r="C89" s="10">
        <v>6109</v>
      </c>
      <c r="D89" s="10">
        <v>5740</v>
      </c>
      <c r="E89" s="10">
        <v>284</v>
      </c>
      <c r="F89" s="10">
        <v>217</v>
      </c>
      <c r="G89" s="10">
        <v>6393</v>
      </c>
      <c r="H89" s="10">
        <v>5957</v>
      </c>
      <c r="I89" s="10"/>
    </row>
    <row r="90" spans="2:16" ht="14.25" thickBot="1">
      <c r="B90" s="6" t="s">
        <v>80</v>
      </c>
      <c r="C90" s="10">
        <v>5565</v>
      </c>
      <c r="D90" s="10">
        <v>5156</v>
      </c>
      <c r="E90" s="10">
        <v>181</v>
      </c>
      <c r="F90" s="10">
        <v>101</v>
      </c>
      <c r="G90" s="10">
        <v>5746</v>
      </c>
      <c r="H90" s="10">
        <v>5257</v>
      </c>
      <c r="I90" s="10"/>
      <c r="K90" s="3" t="s">
        <v>88</v>
      </c>
      <c r="L90" s="3"/>
      <c r="M90" s="4">
        <f>C93/M93</f>
        <v>0.040039967050285855</v>
      </c>
      <c r="N90" s="3" t="s">
        <v>86</v>
      </c>
      <c r="O90" s="3"/>
      <c r="P90" s="4">
        <f>D93/M93</f>
        <v>0.037544914200070605</v>
      </c>
    </row>
    <row r="91" spans="2:16" ht="14.25" thickBot="1">
      <c r="B91" s="6" t="s">
        <v>81</v>
      </c>
      <c r="C91" s="10">
        <v>4453</v>
      </c>
      <c r="D91" s="10">
        <v>4131</v>
      </c>
      <c r="E91" s="10">
        <v>183</v>
      </c>
      <c r="F91" s="10">
        <v>154</v>
      </c>
      <c r="G91" s="10">
        <v>4636</v>
      </c>
      <c r="H91" s="10">
        <v>4285</v>
      </c>
      <c r="I91" s="10"/>
      <c r="K91" s="3" t="s">
        <v>89</v>
      </c>
      <c r="L91" s="3"/>
      <c r="M91" s="4">
        <f>E93/M93</f>
        <v>0.001947094194742629</v>
      </c>
      <c r="N91" s="3" t="s">
        <v>87</v>
      </c>
      <c r="O91" s="3"/>
      <c r="P91" s="4">
        <f>F93/M93</f>
        <v>0.0015204228305999172</v>
      </c>
    </row>
    <row r="92" spans="2:16" ht="14.25" thickBot="1">
      <c r="B92" s="6" t="s">
        <v>82</v>
      </c>
      <c r="C92" s="10">
        <v>2239</v>
      </c>
      <c r="D92" s="10">
        <v>2082</v>
      </c>
      <c r="E92" s="10">
        <v>151</v>
      </c>
      <c r="F92" s="10">
        <v>122</v>
      </c>
      <c r="G92" s="10">
        <v>2390</v>
      </c>
      <c r="H92" s="10">
        <v>2204</v>
      </c>
      <c r="I92" s="10"/>
      <c r="K92" s="3" t="s">
        <v>90</v>
      </c>
      <c r="L92" s="3"/>
      <c r="M92" s="4">
        <f>G93/M93</f>
        <v>0.04198706124502848</v>
      </c>
      <c r="N92" s="3" t="s">
        <v>91</v>
      </c>
      <c r="O92" s="3"/>
      <c r="P92" s="4">
        <f>H93/M93</f>
        <v>0.03906533703067053</v>
      </c>
    </row>
    <row r="93" spans="2:16" ht="14.25" thickBot="1">
      <c r="B93" s="13" t="s">
        <v>83</v>
      </c>
      <c r="C93" s="16">
        <f>SUM(C81:C92)</f>
        <v>55461</v>
      </c>
      <c r="D93" s="16">
        <f aca="true" t="shared" si="10" ref="D93:I93">SUM(D81:D92)</f>
        <v>52005</v>
      </c>
      <c r="E93" s="16">
        <f t="shared" si="10"/>
        <v>2697</v>
      </c>
      <c r="F93" s="16">
        <f t="shared" si="10"/>
        <v>2106</v>
      </c>
      <c r="G93" s="11">
        <f t="shared" si="10"/>
        <v>58158</v>
      </c>
      <c r="H93" s="11">
        <f t="shared" si="10"/>
        <v>54111</v>
      </c>
      <c r="I93" s="11">
        <f t="shared" si="10"/>
        <v>0</v>
      </c>
      <c r="K93" s="3" t="s">
        <v>85</v>
      </c>
      <c r="L93" s="3"/>
      <c r="M93" s="5">
        <v>1385141</v>
      </c>
      <c r="N93" s="44" t="s">
        <v>83</v>
      </c>
      <c r="O93" s="45"/>
      <c r="P93" s="46"/>
    </row>
    <row r="94" spans="2:9" ht="14.25" thickBot="1">
      <c r="B94" s="6"/>
      <c r="C94" s="10"/>
      <c r="D94" s="10"/>
      <c r="E94" s="10"/>
      <c r="F94" s="10"/>
      <c r="G94" s="10"/>
      <c r="H94" s="10"/>
      <c r="I94" s="10"/>
    </row>
    <row r="95" spans="2:16" ht="14.25" thickBot="1">
      <c r="B95" s="6"/>
      <c r="C95" s="10"/>
      <c r="D95" s="10"/>
      <c r="E95" s="10"/>
      <c r="F95" s="10"/>
      <c r="G95" s="10"/>
      <c r="H95" s="10"/>
      <c r="I95" s="10"/>
      <c r="K95" s="3" t="s">
        <v>88</v>
      </c>
      <c r="L95" s="3"/>
      <c r="M95" s="4">
        <f>C98/M98</f>
        <v>0.016256417652802245</v>
      </c>
      <c r="N95" s="3" t="s">
        <v>86</v>
      </c>
      <c r="O95" s="3"/>
      <c r="P95" s="4">
        <f>D98/M98</f>
        <v>0.014904736697835876</v>
      </c>
    </row>
    <row r="96" spans="2:16" ht="14.25" thickBot="1">
      <c r="B96" s="6"/>
      <c r="C96" s="10"/>
      <c r="D96" s="10"/>
      <c r="E96" s="10"/>
      <c r="F96" s="10"/>
      <c r="G96" s="10"/>
      <c r="H96" s="10"/>
      <c r="I96" s="10"/>
      <c r="K96" s="3" t="s">
        <v>89</v>
      </c>
      <c r="L96" s="3"/>
      <c r="M96" s="4">
        <f>E98/M98</f>
        <v>0.0012572898268262606</v>
      </c>
      <c r="N96" s="3" t="s">
        <v>87</v>
      </c>
      <c r="O96" s="3"/>
      <c r="P96" s="4">
        <f>F98/M98</f>
        <v>0.0009220125396725912</v>
      </c>
    </row>
    <row r="97" spans="2:16" ht="14.25" thickBot="1">
      <c r="B97" s="6"/>
      <c r="C97" s="10"/>
      <c r="D97" s="10"/>
      <c r="E97" s="10"/>
      <c r="F97" s="10"/>
      <c r="G97" s="10"/>
      <c r="H97" s="10"/>
      <c r="I97" s="10"/>
      <c r="K97" s="3" t="s">
        <v>90</v>
      </c>
      <c r="L97" s="3"/>
      <c r="M97" s="4">
        <f>G98/M98</f>
        <v>0.017513707479628507</v>
      </c>
      <c r="N97" s="3" t="s">
        <v>91</v>
      </c>
      <c r="O97" s="3"/>
      <c r="P97" s="4">
        <f>H98/M98</f>
        <v>0.015826749237508465</v>
      </c>
    </row>
    <row r="98" spans="2:16" ht="14.25" thickBot="1">
      <c r="B98" s="13" t="s">
        <v>84</v>
      </c>
      <c r="C98" s="16">
        <v>21528</v>
      </c>
      <c r="D98" s="16">
        <v>19738</v>
      </c>
      <c r="E98" s="16">
        <v>1665</v>
      </c>
      <c r="F98" s="16">
        <v>1221</v>
      </c>
      <c r="G98" s="11">
        <v>23193</v>
      </c>
      <c r="H98" s="11">
        <v>20959</v>
      </c>
      <c r="I98" s="11"/>
      <c r="K98" s="3" t="s">
        <v>85</v>
      </c>
      <c r="L98" s="3"/>
      <c r="M98" s="5">
        <v>1324277</v>
      </c>
      <c r="N98" s="44" t="s">
        <v>84</v>
      </c>
      <c r="O98" s="45"/>
      <c r="P98" s="46"/>
    </row>
    <row r="100" spans="2:13" ht="14.25" customHeight="1">
      <c r="B100" s="43" t="s">
        <v>4</v>
      </c>
      <c r="C100" s="43">
        <f>C11+C18+C24+C30+C35+C40+C46+C51+C59+C64+C72+C80+C93+C98</f>
        <v>317165</v>
      </c>
      <c r="D100" s="43">
        <f>D11+D18+D24+D30+D35+D40+D46+D51+D59+D64+D72+D80+D93+D98</f>
        <v>295186</v>
      </c>
      <c r="E100" s="43">
        <f>E11+E18+E24+E30+E35+E40+E46+E51+E59+E64+E72+E80+E93+E98</f>
        <v>17403</v>
      </c>
      <c r="F100" s="43">
        <f>F11+F18+F24+F30+F35+F40+F46+F51+F59+F64+F72+F80+F93+F98</f>
        <v>13716</v>
      </c>
      <c r="G100" s="43">
        <f>G11+G18+G24+G30+G35+G40+G46+G51+G59+G64+G72+G80+G93+G98</f>
        <v>334568</v>
      </c>
      <c r="H100" s="43">
        <f>H11+H18+H24+H30+H35+H40+H46+H51+H59+H64+H72+H80+H93+H98</f>
        <v>308902</v>
      </c>
      <c r="I100" s="43">
        <f>I11+I18+I24+I30+I35+I40+I46+I51+I59+I64+I72+I80+I93+I98</f>
        <v>0</v>
      </c>
      <c r="M100" s="43">
        <v>10693939</v>
      </c>
    </row>
    <row r="101" spans="2:13" ht="14.25" customHeight="1">
      <c r="B101" s="43"/>
      <c r="C101" s="43"/>
      <c r="D101" s="43"/>
      <c r="E101" s="43"/>
      <c r="F101" s="43"/>
      <c r="G101" s="43"/>
      <c r="H101" s="43"/>
      <c r="I101" s="43"/>
      <c r="M101" s="43"/>
    </row>
  </sheetData>
  <sheetProtection/>
  <mergeCells count="27">
    <mergeCell ref="N11:P11"/>
    <mergeCell ref="B1:I1"/>
    <mergeCell ref="N98:P98"/>
    <mergeCell ref="N24:P24"/>
    <mergeCell ref="N30:P30"/>
    <mergeCell ref="N35:P35"/>
    <mergeCell ref="N40:P40"/>
    <mergeCell ref="N46:P46"/>
    <mergeCell ref="N51:P51"/>
    <mergeCell ref="N59:P59"/>
    <mergeCell ref="N64:P64"/>
    <mergeCell ref="N72:P72"/>
    <mergeCell ref="N80:P80"/>
    <mergeCell ref="N93:P93"/>
    <mergeCell ref="N18:P18"/>
    <mergeCell ref="C2:D2"/>
    <mergeCell ref="E2:F2"/>
    <mergeCell ref="H100:H101"/>
    <mergeCell ref="I100:I101"/>
    <mergeCell ref="M100:M101"/>
    <mergeCell ref="G100:G101"/>
    <mergeCell ref="G2:H2"/>
    <mergeCell ref="B100:B101"/>
    <mergeCell ref="C100:C101"/>
    <mergeCell ref="D100:D101"/>
    <mergeCell ref="E100:E101"/>
    <mergeCell ref="F100:F10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101"/>
  <sheetViews>
    <sheetView zoomScalePageLayoutView="0" workbookViewId="0" topLeftCell="A1">
      <selection activeCell="B1" sqref="B1:I1"/>
    </sheetView>
  </sheetViews>
  <sheetFormatPr defaultColWidth="9.00390625" defaultRowHeight="14.25"/>
  <cols>
    <col min="1" max="1" width="2.75390625" style="0" customWidth="1"/>
    <col min="2" max="2" width="26.875" style="0" customWidth="1"/>
    <col min="3" max="9" width="12.625" style="0" customWidth="1"/>
    <col min="10" max="10" width="4.75390625" style="0" customWidth="1"/>
    <col min="13" max="13" width="11.375" style="0" bestFit="1" customWidth="1"/>
    <col min="16" max="16" width="11.375" style="0" customWidth="1"/>
    <col min="17" max="17" width="4.75390625" style="0" customWidth="1"/>
  </cols>
  <sheetData>
    <row r="1" spans="2:9" ht="36" customHeight="1" thickBot="1">
      <c r="B1" s="49" t="s">
        <v>111</v>
      </c>
      <c r="C1" s="49"/>
      <c r="D1" s="49"/>
      <c r="E1" s="49"/>
      <c r="F1" s="49"/>
      <c r="G1" s="49"/>
      <c r="H1" s="49"/>
      <c r="I1" s="49"/>
    </row>
    <row r="2" spans="2:9" ht="16.5" customHeight="1" thickBot="1">
      <c r="B2" s="12"/>
      <c r="C2" s="47" t="s">
        <v>5</v>
      </c>
      <c r="D2" s="48"/>
      <c r="E2" s="47" t="s">
        <v>6</v>
      </c>
      <c r="F2" s="48"/>
      <c r="G2" s="47" t="s">
        <v>4</v>
      </c>
      <c r="H2" s="48"/>
      <c r="I2" s="18" t="s">
        <v>92</v>
      </c>
    </row>
    <row r="3" spans="2:9" ht="16.5" customHeight="1" thickBot="1" thickTop="1">
      <c r="B3" s="14" t="s">
        <v>13</v>
      </c>
      <c r="C3" s="15" t="s">
        <v>0</v>
      </c>
      <c r="D3" s="15" t="s">
        <v>1</v>
      </c>
      <c r="E3" s="15" t="s">
        <v>0</v>
      </c>
      <c r="F3" s="15" t="s">
        <v>2</v>
      </c>
      <c r="G3" s="15" t="s">
        <v>0</v>
      </c>
      <c r="H3" s="15" t="s">
        <v>3</v>
      </c>
      <c r="I3" s="15" t="s">
        <v>93</v>
      </c>
    </row>
    <row r="4" spans="2:9" ht="16.5" customHeight="1" thickBot="1" thickTop="1">
      <c r="B4" s="6" t="s">
        <v>8</v>
      </c>
      <c r="C4" s="10">
        <v>3404</v>
      </c>
      <c r="D4" s="10">
        <v>3142</v>
      </c>
      <c r="E4" s="10">
        <v>241</v>
      </c>
      <c r="F4" s="10">
        <v>187</v>
      </c>
      <c r="G4" s="10">
        <v>3645</v>
      </c>
      <c r="H4" s="10">
        <v>3329</v>
      </c>
      <c r="I4" s="10"/>
    </row>
    <row r="5" spans="2:9" ht="16.5" customHeight="1" thickBot="1">
      <c r="B5" s="6" t="s">
        <v>98</v>
      </c>
      <c r="C5" s="10">
        <v>5521</v>
      </c>
      <c r="D5" s="10">
        <v>5120</v>
      </c>
      <c r="E5" s="10">
        <v>457</v>
      </c>
      <c r="F5" s="10">
        <v>382</v>
      </c>
      <c r="G5" s="10">
        <v>5978</v>
      </c>
      <c r="H5" s="10">
        <v>5502</v>
      </c>
      <c r="I5" s="10"/>
    </row>
    <row r="6" spans="2:17" ht="16.5" customHeight="1" thickBot="1">
      <c r="B6" s="6" t="s">
        <v>99</v>
      </c>
      <c r="C6" s="10">
        <v>6263</v>
      </c>
      <c r="D6" s="10">
        <v>5890</v>
      </c>
      <c r="E6" s="10">
        <v>244</v>
      </c>
      <c r="F6" s="10">
        <v>194</v>
      </c>
      <c r="G6" s="10">
        <v>6507</v>
      </c>
      <c r="H6" s="10">
        <v>6084</v>
      </c>
      <c r="I6" s="10"/>
      <c r="Q6" s="2"/>
    </row>
    <row r="7" spans="2:9" ht="16.5" customHeight="1" thickBot="1">
      <c r="B7" s="6" t="s">
        <v>9</v>
      </c>
      <c r="C7" s="10">
        <v>4934</v>
      </c>
      <c r="D7" s="10">
        <v>4560</v>
      </c>
      <c r="E7" s="10">
        <v>170</v>
      </c>
      <c r="F7" s="10">
        <v>129</v>
      </c>
      <c r="G7" s="10">
        <v>5104</v>
      </c>
      <c r="H7" s="10">
        <v>4689</v>
      </c>
      <c r="I7" s="10"/>
    </row>
    <row r="8" spans="2:17" ht="16.5" customHeight="1" thickBot="1">
      <c r="B8" s="6" t="s">
        <v>10</v>
      </c>
      <c r="C8" s="10">
        <v>5471</v>
      </c>
      <c r="D8" s="10">
        <v>4940</v>
      </c>
      <c r="E8" s="10">
        <v>335</v>
      </c>
      <c r="F8" s="10">
        <v>290</v>
      </c>
      <c r="G8" s="10">
        <v>5806</v>
      </c>
      <c r="H8" s="10">
        <v>5230</v>
      </c>
      <c r="I8" s="10"/>
      <c r="K8" s="3" t="s">
        <v>88</v>
      </c>
      <c r="L8" s="3"/>
      <c r="M8" s="4">
        <f>C11/M11</f>
        <v>0.029137013848282156</v>
      </c>
      <c r="N8" s="3" t="s">
        <v>86</v>
      </c>
      <c r="O8" s="3"/>
      <c r="P8" s="4">
        <f>D11/M11</f>
        <v>0.02696501393888702</v>
      </c>
      <c r="Q8" s="1"/>
    </row>
    <row r="9" spans="2:16" ht="16.5" customHeight="1" thickBot="1">
      <c r="B9" s="6" t="s">
        <v>11</v>
      </c>
      <c r="C9" s="10">
        <v>3976</v>
      </c>
      <c r="D9" s="10">
        <v>3732</v>
      </c>
      <c r="E9" s="10">
        <v>172</v>
      </c>
      <c r="F9" s="10">
        <v>125</v>
      </c>
      <c r="G9" s="10">
        <v>4148</v>
      </c>
      <c r="H9" s="10">
        <v>3857</v>
      </c>
      <c r="I9" s="10"/>
      <c r="K9" s="3" t="s">
        <v>89</v>
      </c>
      <c r="L9" s="3"/>
      <c r="M9" s="4">
        <f>E11/M11</f>
        <v>0.001606558449784352</v>
      </c>
      <c r="N9" s="3" t="s">
        <v>87</v>
      </c>
      <c r="O9" s="3"/>
      <c r="P9" s="4">
        <f>F11/M11</f>
        <v>0.001289441429409164</v>
      </c>
    </row>
    <row r="10" spans="2:17" ht="16.5" customHeight="1" thickBot="1">
      <c r="B10" s="6" t="s">
        <v>12</v>
      </c>
      <c r="C10" s="10">
        <v>5162</v>
      </c>
      <c r="D10" s="10">
        <v>4758</v>
      </c>
      <c r="E10" s="10">
        <v>296</v>
      </c>
      <c r="F10" s="10">
        <v>230</v>
      </c>
      <c r="G10" s="10">
        <v>5458</v>
      </c>
      <c r="H10" s="10">
        <v>4988</v>
      </c>
      <c r="I10" s="10"/>
      <c r="K10" s="3" t="s">
        <v>90</v>
      </c>
      <c r="L10" s="3"/>
      <c r="M10" s="4">
        <f>G11/M11</f>
        <v>0.03074357229806651</v>
      </c>
      <c r="N10" s="3" t="s">
        <v>91</v>
      </c>
      <c r="O10" s="3"/>
      <c r="P10" s="4">
        <f>H11/M11</f>
        <v>0.028254455368296183</v>
      </c>
      <c r="Q10" s="1"/>
    </row>
    <row r="11" spans="2:17" ht="16.5" customHeight="1" thickBot="1">
      <c r="B11" s="13" t="s">
        <v>7</v>
      </c>
      <c r="C11" s="16">
        <f>SUM(C4:C10)</f>
        <v>34731</v>
      </c>
      <c r="D11" s="16">
        <f>SUM(D4:D10)</f>
        <v>32142</v>
      </c>
      <c r="E11" s="16">
        <f>SUM(E4:E10)</f>
        <v>1915</v>
      </c>
      <c r="F11" s="16">
        <f>SUM(F4:F10)</f>
        <v>1537</v>
      </c>
      <c r="G11" s="11">
        <f>SUM(G4:G10)</f>
        <v>36646</v>
      </c>
      <c r="H11" s="11">
        <f>SUM(H4:H10)</f>
        <v>33679</v>
      </c>
      <c r="I11" s="11">
        <f>SUM(I4:I10)</f>
        <v>0</v>
      </c>
      <c r="K11" s="3" t="s">
        <v>85</v>
      </c>
      <c r="L11" s="3"/>
      <c r="M11" s="5">
        <v>1191989</v>
      </c>
      <c r="N11" s="44" t="s">
        <v>7</v>
      </c>
      <c r="O11" s="45"/>
      <c r="P11" s="46"/>
      <c r="Q11" s="1"/>
    </row>
    <row r="12" spans="2:9" ht="15" thickBot="1">
      <c r="B12" s="6" t="s">
        <v>14</v>
      </c>
      <c r="C12" s="10">
        <v>2852</v>
      </c>
      <c r="D12" s="10">
        <v>2709</v>
      </c>
      <c r="E12" s="10">
        <v>129</v>
      </c>
      <c r="F12" s="10">
        <v>97</v>
      </c>
      <c r="G12" s="10">
        <v>2981</v>
      </c>
      <c r="H12" s="10">
        <v>2806</v>
      </c>
      <c r="I12" s="10"/>
    </row>
    <row r="13" spans="2:9" ht="15" thickBot="1">
      <c r="B13" s="6" t="s">
        <v>100</v>
      </c>
      <c r="C13" s="10">
        <v>4872</v>
      </c>
      <c r="D13" s="10">
        <v>4430</v>
      </c>
      <c r="E13" s="10">
        <v>265</v>
      </c>
      <c r="F13" s="10">
        <v>196</v>
      </c>
      <c r="G13" s="10">
        <v>5137</v>
      </c>
      <c r="H13" s="10">
        <v>4626</v>
      </c>
      <c r="I13" s="10"/>
    </row>
    <row r="14" spans="2:9" ht="15" thickBot="1">
      <c r="B14" s="6" t="s">
        <v>15</v>
      </c>
      <c r="C14" s="10">
        <v>4135</v>
      </c>
      <c r="D14" s="10">
        <v>3765</v>
      </c>
      <c r="E14" s="10">
        <v>317</v>
      </c>
      <c r="F14" s="10">
        <v>220</v>
      </c>
      <c r="G14" s="10">
        <v>4452</v>
      </c>
      <c r="H14" s="10">
        <v>3985</v>
      </c>
      <c r="I14" s="10"/>
    </row>
    <row r="15" spans="2:16" ht="14.25" thickBot="1">
      <c r="B15" s="6" t="s">
        <v>16</v>
      </c>
      <c r="C15" s="10">
        <v>4914</v>
      </c>
      <c r="D15" s="10">
        <v>4608</v>
      </c>
      <c r="E15" s="10">
        <v>338</v>
      </c>
      <c r="F15" s="10">
        <v>260</v>
      </c>
      <c r="G15" s="10">
        <v>5252</v>
      </c>
      <c r="H15" s="10">
        <v>4868</v>
      </c>
      <c r="I15" s="10"/>
      <c r="K15" s="3" t="s">
        <v>88</v>
      </c>
      <c r="L15" s="3"/>
      <c r="M15" s="4">
        <f>C18/M18</f>
        <v>0.02378514983686494</v>
      </c>
      <c r="N15" s="3" t="s">
        <v>86</v>
      </c>
      <c r="O15" s="3"/>
      <c r="P15" s="4">
        <f>D18/M18</f>
        <v>0.022048429913563823</v>
      </c>
    </row>
    <row r="16" spans="2:16" ht="14.25" thickBot="1">
      <c r="B16" s="6" t="s">
        <v>17</v>
      </c>
      <c r="C16" s="10">
        <v>6621</v>
      </c>
      <c r="D16" s="10">
        <v>6224</v>
      </c>
      <c r="E16" s="10">
        <v>280</v>
      </c>
      <c r="F16" s="10">
        <v>227</v>
      </c>
      <c r="G16" s="10">
        <v>6901</v>
      </c>
      <c r="H16" s="10">
        <v>6451</v>
      </c>
      <c r="I16" s="10"/>
      <c r="K16" s="3" t="s">
        <v>89</v>
      </c>
      <c r="L16" s="3"/>
      <c r="M16" s="4">
        <f>E18/M18</f>
        <v>0.0013902088978367216</v>
      </c>
      <c r="N16" s="3" t="s">
        <v>87</v>
      </c>
      <c r="O16" s="3"/>
      <c r="P16" s="4">
        <f>F18/M18</f>
        <v>0.0010628559338763672</v>
      </c>
    </row>
    <row r="17" spans="2:16" ht="14.25" thickBot="1">
      <c r="B17" s="6" t="s">
        <v>101</v>
      </c>
      <c r="C17" s="10">
        <v>5161</v>
      </c>
      <c r="D17" s="10">
        <v>4734</v>
      </c>
      <c r="E17" s="10">
        <v>340</v>
      </c>
      <c r="F17" s="10">
        <v>276</v>
      </c>
      <c r="G17" s="10">
        <v>5501</v>
      </c>
      <c r="H17" s="10">
        <v>5010</v>
      </c>
      <c r="I17" s="10"/>
      <c r="K17" s="3" t="s">
        <v>90</v>
      </c>
      <c r="L17" s="3"/>
      <c r="M17" s="4">
        <f>G18/M18</f>
        <v>0.025175358734701662</v>
      </c>
      <c r="N17" s="3" t="s">
        <v>91</v>
      </c>
      <c r="O17" s="3"/>
      <c r="P17" s="4">
        <f>H18/M18</f>
        <v>0.023111285847440193</v>
      </c>
    </row>
    <row r="18" spans="2:16" ht="14.25" thickBot="1">
      <c r="B18" s="9" t="s">
        <v>18</v>
      </c>
      <c r="C18" s="16">
        <f>SUM(C12:C17)</f>
        <v>28555</v>
      </c>
      <c r="D18" s="16">
        <f>SUM(D12:D17)</f>
        <v>26470</v>
      </c>
      <c r="E18" s="16">
        <f>SUM(E12:E17)</f>
        <v>1669</v>
      </c>
      <c r="F18" s="16">
        <f>SUM(F12:F17)</f>
        <v>1276</v>
      </c>
      <c r="G18" s="11">
        <f>SUM(G12:G17)</f>
        <v>30224</v>
      </c>
      <c r="H18" s="11">
        <f>SUM(H12:H17)</f>
        <v>27746</v>
      </c>
      <c r="I18" s="11">
        <f>SUM(I12:I17)</f>
        <v>0</v>
      </c>
      <c r="K18" s="3" t="s">
        <v>85</v>
      </c>
      <c r="L18" s="3"/>
      <c r="M18" s="5">
        <v>1200539</v>
      </c>
      <c r="N18" s="44" t="s">
        <v>18</v>
      </c>
      <c r="O18" s="45"/>
      <c r="P18" s="46"/>
    </row>
    <row r="19" spans="2:9" ht="14.25" thickBot="1">
      <c r="B19" s="6" t="s">
        <v>22</v>
      </c>
      <c r="C19" s="10">
        <v>1291</v>
      </c>
      <c r="D19" s="10">
        <v>1214</v>
      </c>
      <c r="E19" s="10">
        <v>86</v>
      </c>
      <c r="F19" s="10">
        <v>70</v>
      </c>
      <c r="G19" s="10">
        <v>1377</v>
      </c>
      <c r="H19" s="10">
        <v>1284</v>
      </c>
      <c r="I19" s="10"/>
    </row>
    <row r="20" spans="2:9" ht="14.25" thickBot="1">
      <c r="B20" s="6" t="s">
        <v>19</v>
      </c>
      <c r="C20" s="10">
        <v>6539</v>
      </c>
      <c r="D20" s="10">
        <v>5755</v>
      </c>
      <c r="E20" s="10">
        <v>349</v>
      </c>
      <c r="F20" s="10">
        <v>247</v>
      </c>
      <c r="G20" s="10">
        <v>6888</v>
      </c>
      <c r="H20" s="10">
        <v>6002</v>
      </c>
      <c r="I20" s="10"/>
    </row>
    <row r="21" spans="2:16" ht="14.25" thickBot="1">
      <c r="B21" s="6" t="s">
        <v>20</v>
      </c>
      <c r="C21" s="10">
        <v>3357</v>
      </c>
      <c r="D21" s="10">
        <v>3130</v>
      </c>
      <c r="E21" s="10">
        <v>260</v>
      </c>
      <c r="F21" s="10">
        <v>208</v>
      </c>
      <c r="G21" s="10">
        <v>3617</v>
      </c>
      <c r="H21" s="10">
        <v>3338</v>
      </c>
      <c r="I21" s="10"/>
      <c r="K21" s="3" t="s">
        <v>88</v>
      </c>
      <c r="L21" s="3"/>
      <c r="M21" s="4">
        <f>C24/M24</f>
        <v>0.028439198436745965</v>
      </c>
      <c r="N21" s="3" t="s">
        <v>86</v>
      </c>
      <c r="O21" s="3"/>
      <c r="P21" s="4">
        <f>D24/M24</f>
        <v>0.025955080180059018</v>
      </c>
    </row>
    <row r="22" spans="2:16" ht="14.25" thickBot="1">
      <c r="B22" s="6" t="s">
        <v>21</v>
      </c>
      <c r="C22" s="10">
        <v>3393</v>
      </c>
      <c r="D22" s="10">
        <v>3156</v>
      </c>
      <c r="E22" s="10">
        <v>205</v>
      </c>
      <c r="F22" s="10">
        <v>169</v>
      </c>
      <c r="G22" s="10">
        <v>3598</v>
      </c>
      <c r="H22" s="10">
        <v>3325</v>
      </c>
      <c r="I22" s="10"/>
      <c r="K22" s="3" t="s">
        <v>89</v>
      </c>
      <c r="L22" s="3"/>
      <c r="M22" s="4">
        <f>E24/M24</f>
        <v>0.0016645174560730362</v>
      </c>
      <c r="N22" s="3" t="s">
        <v>87</v>
      </c>
      <c r="O22" s="3"/>
      <c r="P22" s="4">
        <f>F24/M24</f>
        <v>0.001284779633394777</v>
      </c>
    </row>
    <row r="23" spans="2:16" ht="14.25" thickBot="1">
      <c r="B23" s="6" t="s">
        <v>23</v>
      </c>
      <c r="C23" s="10">
        <v>3394</v>
      </c>
      <c r="D23" s="10">
        <v>3149</v>
      </c>
      <c r="E23" s="10">
        <v>152</v>
      </c>
      <c r="F23" s="10">
        <v>118</v>
      </c>
      <c r="G23" s="10">
        <v>3546</v>
      </c>
      <c r="H23" s="10">
        <v>3267</v>
      </c>
      <c r="I23" s="10"/>
      <c r="K23" s="3" t="s">
        <v>90</v>
      </c>
      <c r="L23" s="3"/>
      <c r="M23" s="4">
        <f>G24/M24</f>
        <v>0.030103715892819</v>
      </c>
      <c r="N23" s="3" t="s">
        <v>91</v>
      </c>
      <c r="O23" s="3"/>
      <c r="P23" s="4">
        <f>H24/M24</f>
        <v>0.027239859813453796</v>
      </c>
    </row>
    <row r="24" spans="2:16" ht="14.25" thickBot="1">
      <c r="B24" s="13" t="s">
        <v>24</v>
      </c>
      <c r="C24" s="16">
        <f>SUM(C19:C23)</f>
        <v>17974</v>
      </c>
      <c r="D24" s="16">
        <f aca="true" t="shared" si="0" ref="D24:I24">SUM(D19:D23)</f>
        <v>16404</v>
      </c>
      <c r="E24" s="16">
        <f t="shared" si="0"/>
        <v>1052</v>
      </c>
      <c r="F24" s="16">
        <f t="shared" si="0"/>
        <v>812</v>
      </c>
      <c r="G24" s="11">
        <f t="shared" si="0"/>
        <v>19026</v>
      </c>
      <c r="H24" s="11">
        <f t="shared" si="0"/>
        <v>17216</v>
      </c>
      <c r="I24" s="11">
        <f t="shared" si="0"/>
        <v>0</v>
      </c>
      <c r="K24" s="3" t="s">
        <v>85</v>
      </c>
      <c r="L24" s="3"/>
      <c r="M24" s="5">
        <v>632015</v>
      </c>
      <c r="N24" s="44" t="s">
        <v>24</v>
      </c>
      <c r="O24" s="45"/>
      <c r="P24" s="46"/>
    </row>
    <row r="25" spans="2:9" ht="14.25" thickBot="1">
      <c r="B25" s="6" t="s">
        <v>25</v>
      </c>
      <c r="C25" s="10">
        <v>3778</v>
      </c>
      <c r="D25" s="10">
        <v>3534</v>
      </c>
      <c r="E25" s="10">
        <v>172</v>
      </c>
      <c r="F25" s="10">
        <v>135</v>
      </c>
      <c r="G25" s="10">
        <v>3950</v>
      </c>
      <c r="H25" s="10">
        <v>3669</v>
      </c>
      <c r="I25" s="10"/>
    </row>
    <row r="26" spans="2:9" ht="14.25" thickBot="1">
      <c r="B26" s="6" t="s">
        <v>26</v>
      </c>
      <c r="C26" s="10">
        <v>3163</v>
      </c>
      <c r="D26" s="10">
        <v>3021</v>
      </c>
      <c r="E26" s="10">
        <v>146</v>
      </c>
      <c r="F26" s="10">
        <v>123</v>
      </c>
      <c r="G26" s="10">
        <v>3309</v>
      </c>
      <c r="H26" s="10">
        <v>3144</v>
      </c>
      <c r="I26" s="10"/>
    </row>
    <row r="27" spans="2:16" ht="14.25" thickBot="1">
      <c r="B27" s="6" t="s">
        <v>27</v>
      </c>
      <c r="C27" s="10">
        <v>2529</v>
      </c>
      <c r="D27" s="10">
        <v>2383</v>
      </c>
      <c r="E27" s="10">
        <v>78</v>
      </c>
      <c r="F27" s="10">
        <v>59</v>
      </c>
      <c r="G27" s="10">
        <v>2607</v>
      </c>
      <c r="H27" s="10">
        <v>2442</v>
      </c>
      <c r="I27" s="10"/>
      <c r="K27" s="3" t="s">
        <v>88</v>
      </c>
      <c r="L27" s="3"/>
      <c r="M27" s="4">
        <f>C30/M30</f>
        <v>0.03565621119900826</v>
      </c>
      <c r="N27" s="3" t="s">
        <v>86</v>
      </c>
      <c r="O27" s="3"/>
      <c r="P27" s="4">
        <f>D30/M30</f>
        <v>0.033416174165821586</v>
      </c>
    </row>
    <row r="28" spans="2:16" ht="14.25" thickBot="1">
      <c r="B28" s="6" t="s">
        <v>28</v>
      </c>
      <c r="C28" s="10">
        <v>4593</v>
      </c>
      <c r="D28" s="10">
        <v>4241</v>
      </c>
      <c r="E28" s="10">
        <v>284</v>
      </c>
      <c r="F28" s="10">
        <v>245</v>
      </c>
      <c r="G28" s="10">
        <v>4877</v>
      </c>
      <c r="H28" s="10">
        <v>4486</v>
      </c>
      <c r="I28" s="10"/>
      <c r="K28" s="3" t="s">
        <v>89</v>
      </c>
      <c r="L28" s="3"/>
      <c r="M28" s="4">
        <f>E30/M30</f>
        <v>0.0017025850655044104</v>
      </c>
      <c r="N28" s="3" t="s">
        <v>87</v>
      </c>
      <c r="O28" s="3"/>
      <c r="P28" s="4">
        <f>F30/M30</f>
        <v>0.001406398032219657</v>
      </c>
    </row>
    <row r="29" spans="2:16" ht="14.25" thickBot="1">
      <c r="B29" s="6" t="s">
        <v>102</v>
      </c>
      <c r="C29" s="10">
        <v>4115</v>
      </c>
      <c r="D29" s="10">
        <v>3857</v>
      </c>
      <c r="E29" s="10">
        <v>188</v>
      </c>
      <c r="F29" s="10">
        <v>155</v>
      </c>
      <c r="G29" s="10">
        <v>4303</v>
      </c>
      <c r="H29" s="10">
        <v>4012</v>
      </c>
      <c r="I29" s="10"/>
      <c r="K29" s="3" t="s">
        <v>90</v>
      </c>
      <c r="L29" s="3"/>
      <c r="M29" s="4">
        <f>G30/M30</f>
        <v>0.037358796264512675</v>
      </c>
      <c r="N29" s="3" t="s">
        <v>91</v>
      </c>
      <c r="O29" s="3"/>
      <c r="P29" s="4">
        <f>H30/M30</f>
        <v>0.03482257219804124</v>
      </c>
    </row>
    <row r="30" spans="2:16" ht="14.25" thickBot="1">
      <c r="B30" s="13" t="s">
        <v>29</v>
      </c>
      <c r="C30" s="16">
        <f>SUM(C25:C29)</f>
        <v>18178</v>
      </c>
      <c r="D30" s="16">
        <f aca="true" t="shared" si="1" ref="D30:I30">SUM(D25:D29)</f>
        <v>17036</v>
      </c>
      <c r="E30" s="16">
        <f t="shared" si="1"/>
        <v>868</v>
      </c>
      <c r="F30" s="16">
        <f t="shared" si="1"/>
        <v>717</v>
      </c>
      <c r="G30" s="11">
        <f t="shared" si="1"/>
        <v>19046</v>
      </c>
      <c r="H30" s="11">
        <f t="shared" si="1"/>
        <v>17753</v>
      </c>
      <c r="I30" s="11">
        <f t="shared" si="1"/>
        <v>0</v>
      </c>
      <c r="K30" s="3" t="s">
        <v>85</v>
      </c>
      <c r="L30" s="3"/>
      <c r="M30" s="5">
        <v>509813</v>
      </c>
      <c r="N30" s="44" t="s">
        <v>29</v>
      </c>
      <c r="O30" s="45"/>
      <c r="P30" s="46"/>
    </row>
    <row r="31" spans="2:9" ht="14.25" thickBot="1">
      <c r="B31" s="6" t="s">
        <v>31</v>
      </c>
      <c r="C31" s="17">
        <v>3809</v>
      </c>
      <c r="D31" s="17">
        <v>3524</v>
      </c>
      <c r="E31" s="17">
        <v>317</v>
      </c>
      <c r="F31" s="17">
        <v>253</v>
      </c>
      <c r="G31" s="10">
        <v>4126</v>
      </c>
      <c r="H31" s="10">
        <v>3777</v>
      </c>
      <c r="I31" s="17"/>
    </row>
    <row r="32" spans="2:16" ht="14.25" thickBot="1">
      <c r="B32" s="6" t="s">
        <v>103</v>
      </c>
      <c r="C32" s="17">
        <v>6636</v>
      </c>
      <c r="D32" s="17">
        <v>6027</v>
      </c>
      <c r="E32" s="17">
        <v>561</v>
      </c>
      <c r="F32" s="17">
        <v>466</v>
      </c>
      <c r="G32" s="10">
        <v>7197</v>
      </c>
      <c r="H32" s="10">
        <v>6493</v>
      </c>
      <c r="I32" s="17"/>
      <c r="K32" s="3" t="s">
        <v>88</v>
      </c>
      <c r="L32" s="3"/>
      <c r="M32" s="4">
        <f>C35/M35</f>
        <v>0.041048484692432476</v>
      </c>
      <c r="N32" s="3" t="s">
        <v>86</v>
      </c>
      <c r="O32" s="3"/>
      <c r="P32" s="4">
        <f>D35/M35</f>
        <v>0.037532936804250246</v>
      </c>
    </row>
    <row r="33" spans="2:16" ht="14.25" thickBot="1">
      <c r="B33" s="6" t="s">
        <v>32</v>
      </c>
      <c r="C33" s="17">
        <v>5112</v>
      </c>
      <c r="D33" s="17">
        <v>4741</v>
      </c>
      <c r="E33" s="17">
        <v>253</v>
      </c>
      <c r="F33" s="17">
        <v>210</v>
      </c>
      <c r="G33" s="10">
        <v>5365</v>
      </c>
      <c r="H33" s="10">
        <v>4951</v>
      </c>
      <c r="I33" s="17"/>
      <c r="K33" s="3" t="s">
        <v>89</v>
      </c>
      <c r="L33" s="3"/>
      <c r="M33" s="4">
        <f>E35/M35</f>
        <v>0.002719056569765945</v>
      </c>
      <c r="N33" s="3" t="s">
        <v>87</v>
      </c>
      <c r="O33" s="3"/>
      <c r="P33" s="4">
        <f>F35/M35</f>
        <v>0.00223841525692853</v>
      </c>
    </row>
    <row r="34" spans="2:16" ht="14.25" thickBot="1">
      <c r="B34" s="6" t="s">
        <v>30</v>
      </c>
      <c r="C34" s="17">
        <v>8356</v>
      </c>
      <c r="D34" s="17">
        <v>7573</v>
      </c>
      <c r="E34" s="17">
        <v>453</v>
      </c>
      <c r="F34" s="17">
        <v>375</v>
      </c>
      <c r="G34" s="10">
        <v>8809</v>
      </c>
      <c r="H34" s="10">
        <v>7948</v>
      </c>
      <c r="I34" s="17"/>
      <c r="K34" s="3" t="s">
        <v>90</v>
      </c>
      <c r="L34" s="3"/>
      <c r="M34" s="4">
        <f>G35/M35</f>
        <v>0.043767541262198416</v>
      </c>
      <c r="N34" s="3" t="s">
        <v>91</v>
      </c>
      <c r="O34" s="3"/>
      <c r="P34" s="4">
        <f>H35/M35</f>
        <v>0.03977135206117877</v>
      </c>
    </row>
    <row r="35" spans="2:16" ht="14.25" thickBot="1">
      <c r="B35" s="13" t="s">
        <v>33</v>
      </c>
      <c r="C35" s="16">
        <f>SUM(C31:C34)</f>
        <v>23913</v>
      </c>
      <c r="D35" s="16">
        <f aca="true" t="shared" si="2" ref="D35:I35">SUM(D31:D34)</f>
        <v>21865</v>
      </c>
      <c r="E35" s="16">
        <f t="shared" si="2"/>
        <v>1584</v>
      </c>
      <c r="F35" s="16">
        <f t="shared" si="2"/>
        <v>1304</v>
      </c>
      <c r="G35" s="11">
        <f t="shared" si="2"/>
        <v>25497</v>
      </c>
      <c r="H35" s="11">
        <f t="shared" si="2"/>
        <v>23169</v>
      </c>
      <c r="I35" s="11">
        <f t="shared" si="2"/>
        <v>0</v>
      </c>
      <c r="K35" s="3" t="s">
        <v>85</v>
      </c>
      <c r="L35" s="3"/>
      <c r="M35" s="5">
        <v>582555</v>
      </c>
      <c r="N35" s="44" t="s">
        <v>33</v>
      </c>
      <c r="O35" s="45"/>
      <c r="P35" s="46"/>
    </row>
    <row r="36" spans="2:9" ht="14.25" thickBot="1">
      <c r="B36" s="6" t="s">
        <v>35</v>
      </c>
      <c r="C36" s="17">
        <v>3787</v>
      </c>
      <c r="D36" s="17">
        <v>3503</v>
      </c>
      <c r="E36" s="17">
        <v>202</v>
      </c>
      <c r="F36" s="17">
        <v>160</v>
      </c>
      <c r="G36" s="10">
        <v>3989</v>
      </c>
      <c r="H36" s="10">
        <v>3663</v>
      </c>
      <c r="I36" s="17"/>
    </row>
    <row r="37" spans="2:16" ht="14.25" thickBot="1">
      <c r="B37" s="6" t="s">
        <v>36</v>
      </c>
      <c r="C37" s="17">
        <v>5534</v>
      </c>
      <c r="D37" s="17">
        <v>5127</v>
      </c>
      <c r="E37" s="17">
        <v>364</v>
      </c>
      <c r="F37" s="17">
        <v>286</v>
      </c>
      <c r="G37" s="10">
        <v>5898</v>
      </c>
      <c r="H37" s="10">
        <v>5413</v>
      </c>
      <c r="I37" s="17"/>
      <c r="K37" s="3" t="s">
        <v>88</v>
      </c>
      <c r="L37" s="3"/>
      <c r="M37" s="4">
        <f>C40/M40</f>
        <v>0.031615078195851236</v>
      </c>
      <c r="N37" s="3" t="s">
        <v>86</v>
      </c>
      <c r="O37" s="3"/>
      <c r="P37" s="4">
        <f>D40/M40</f>
        <v>0.029206255668099076</v>
      </c>
    </row>
    <row r="38" spans="2:16" ht="14.25" thickBot="1">
      <c r="B38" s="6" t="s">
        <v>37</v>
      </c>
      <c r="C38" s="17">
        <v>3188</v>
      </c>
      <c r="D38" s="17">
        <v>2943</v>
      </c>
      <c r="E38" s="17">
        <v>200</v>
      </c>
      <c r="F38" s="17">
        <v>161</v>
      </c>
      <c r="G38" s="10">
        <v>3388</v>
      </c>
      <c r="H38" s="10">
        <v>3104</v>
      </c>
      <c r="I38" s="17"/>
      <c r="K38" s="3" t="s">
        <v>89</v>
      </c>
      <c r="L38" s="3"/>
      <c r="M38" s="4">
        <f>E40/M40</f>
        <v>0.0019209355185569258</v>
      </c>
      <c r="N38" s="3" t="s">
        <v>87</v>
      </c>
      <c r="O38" s="3"/>
      <c r="P38" s="4">
        <f>F40/M40</f>
        <v>0.0015095798049217276</v>
      </c>
    </row>
    <row r="39" spans="2:16" ht="14.25" thickBot="1">
      <c r="B39" s="6" t="s">
        <v>104</v>
      </c>
      <c r="C39" s="17">
        <v>4015</v>
      </c>
      <c r="D39" s="17">
        <v>3692</v>
      </c>
      <c r="E39" s="17">
        <v>238</v>
      </c>
      <c r="F39" s="17">
        <v>182</v>
      </c>
      <c r="G39" s="10">
        <v>4253</v>
      </c>
      <c r="H39" s="10">
        <v>3874</v>
      </c>
      <c r="I39" s="17"/>
      <c r="K39" s="3" t="s">
        <v>90</v>
      </c>
      <c r="L39" s="3"/>
      <c r="M39" s="4">
        <f>G40/M40</f>
        <v>0.03353601371440816</v>
      </c>
      <c r="N39" s="3" t="s">
        <v>91</v>
      </c>
      <c r="O39" s="3"/>
      <c r="P39" s="4">
        <f>H40/M40</f>
        <v>0.030715835473020803</v>
      </c>
    </row>
    <row r="40" spans="2:16" ht="14.25" thickBot="1">
      <c r="B40" s="13" t="s">
        <v>34</v>
      </c>
      <c r="C40" s="16">
        <f>SUM(C36:C39)</f>
        <v>16524</v>
      </c>
      <c r="D40" s="16">
        <f aca="true" t="shared" si="3" ref="D40:I40">SUM(D36:D39)</f>
        <v>15265</v>
      </c>
      <c r="E40" s="16">
        <f t="shared" si="3"/>
        <v>1004</v>
      </c>
      <c r="F40" s="16">
        <f t="shared" si="3"/>
        <v>789</v>
      </c>
      <c r="G40" s="11">
        <f t="shared" si="3"/>
        <v>17528</v>
      </c>
      <c r="H40" s="11">
        <f t="shared" si="3"/>
        <v>16054</v>
      </c>
      <c r="I40" s="11">
        <f t="shared" si="3"/>
        <v>0</v>
      </c>
      <c r="K40" s="3" t="s">
        <v>85</v>
      </c>
      <c r="L40" s="3"/>
      <c r="M40" s="5">
        <v>522662</v>
      </c>
      <c r="N40" s="44" t="s">
        <v>34</v>
      </c>
      <c r="O40" s="45"/>
      <c r="P40" s="46"/>
    </row>
    <row r="41" spans="2:9" ht="15" customHeight="1" thickBot="1">
      <c r="B41" s="6" t="s">
        <v>38</v>
      </c>
      <c r="C41" s="10">
        <v>5041</v>
      </c>
      <c r="D41" s="10">
        <v>4644</v>
      </c>
      <c r="E41" s="7">
        <v>438</v>
      </c>
      <c r="F41" s="7">
        <v>385</v>
      </c>
      <c r="G41" s="10">
        <v>5479</v>
      </c>
      <c r="H41" s="10">
        <v>5029</v>
      </c>
      <c r="I41" s="7"/>
    </row>
    <row r="42" spans="2:9" ht="15" customHeight="1" thickBot="1">
      <c r="B42" s="6" t="s">
        <v>39</v>
      </c>
      <c r="C42" s="10">
        <v>2021</v>
      </c>
      <c r="D42" s="10">
        <v>1900</v>
      </c>
      <c r="E42" s="7">
        <v>51</v>
      </c>
      <c r="F42" s="7">
        <v>39</v>
      </c>
      <c r="G42" s="10">
        <v>2072</v>
      </c>
      <c r="H42" s="10">
        <v>1939</v>
      </c>
      <c r="I42" s="7"/>
    </row>
    <row r="43" spans="2:16" ht="15" customHeight="1" thickBot="1">
      <c r="B43" s="6" t="s">
        <v>40</v>
      </c>
      <c r="C43" s="10">
        <v>2790</v>
      </c>
      <c r="D43" s="10">
        <v>2586</v>
      </c>
      <c r="E43" s="7">
        <v>160</v>
      </c>
      <c r="F43" s="7">
        <v>104</v>
      </c>
      <c r="G43" s="10">
        <v>2950</v>
      </c>
      <c r="H43" s="10">
        <v>2690</v>
      </c>
      <c r="I43" s="7"/>
      <c r="K43" s="3" t="s">
        <v>88</v>
      </c>
      <c r="L43" s="3"/>
      <c r="M43" s="4">
        <f>C46/M46</f>
        <v>0.02816112477725792</v>
      </c>
      <c r="N43" s="3" t="s">
        <v>86</v>
      </c>
      <c r="O43" s="3"/>
      <c r="P43" s="4">
        <f>D46/M46</f>
        <v>0.02612177715096792</v>
      </c>
    </row>
    <row r="44" spans="2:16" ht="15" customHeight="1" thickBot="1">
      <c r="B44" s="6" t="s">
        <v>105</v>
      </c>
      <c r="C44" s="10">
        <v>2859</v>
      </c>
      <c r="D44" s="10">
        <v>2631</v>
      </c>
      <c r="E44" s="7">
        <v>181</v>
      </c>
      <c r="F44" s="7">
        <v>144</v>
      </c>
      <c r="G44" s="10">
        <v>3040</v>
      </c>
      <c r="H44" s="10">
        <v>2775</v>
      </c>
      <c r="I44" s="7"/>
      <c r="K44" s="3" t="s">
        <v>89</v>
      </c>
      <c r="L44" s="3"/>
      <c r="M44" s="4">
        <f>E46/M46</f>
        <v>0.001850821267948525</v>
      </c>
      <c r="N44" s="3" t="s">
        <v>87</v>
      </c>
      <c r="O44" s="3"/>
      <c r="P44" s="4">
        <f>F46/M46</f>
        <v>0.0014900833322758938</v>
      </c>
    </row>
    <row r="45" spans="2:16" ht="15" customHeight="1" thickBot="1">
      <c r="B45" s="6" t="s">
        <v>41</v>
      </c>
      <c r="C45" s="10">
        <v>2824</v>
      </c>
      <c r="D45" s="10">
        <v>2649</v>
      </c>
      <c r="E45" s="7">
        <v>191</v>
      </c>
      <c r="F45" s="7">
        <v>150</v>
      </c>
      <c r="G45" s="10">
        <v>3015</v>
      </c>
      <c r="H45" s="10">
        <v>2799</v>
      </c>
      <c r="I45" s="7"/>
      <c r="K45" s="3" t="s">
        <v>90</v>
      </c>
      <c r="L45" s="3"/>
      <c r="M45" s="4">
        <f>G46/M46</f>
        <v>0.030011946045206444</v>
      </c>
      <c r="N45" s="3" t="s">
        <v>91</v>
      </c>
      <c r="O45" s="3"/>
      <c r="P45" s="4">
        <f>H46/M46</f>
        <v>0.027611860483243815</v>
      </c>
    </row>
    <row r="46" spans="2:16" ht="15" customHeight="1" thickBot="1">
      <c r="B46" s="9" t="s">
        <v>42</v>
      </c>
      <c r="C46" s="8">
        <f>SUM(C41:C45)</f>
        <v>15535</v>
      </c>
      <c r="D46" s="8">
        <f aca="true" t="shared" si="4" ref="D46:I46">SUM(D41:D45)</f>
        <v>14410</v>
      </c>
      <c r="E46" s="8">
        <f t="shared" si="4"/>
        <v>1021</v>
      </c>
      <c r="F46" s="8">
        <f t="shared" si="4"/>
        <v>822</v>
      </c>
      <c r="G46" s="11">
        <f t="shared" si="4"/>
        <v>16556</v>
      </c>
      <c r="H46" s="11">
        <f t="shared" si="4"/>
        <v>15232</v>
      </c>
      <c r="I46" s="11">
        <f t="shared" si="4"/>
        <v>0</v>
      </c>
      <c r="K46" s="3" t="s">
        <v>85</v>
      </c>
      <c r="L46" s="3"/>
      <c r="M46" s="5">
        <v>551647</v>
      </c>
      <c r="N46" s="44" t="s">
        <v>42</v>
      </c>
      <c r="O46" s="45"/>
      <c r="P46" s="46"/>
    </row>
    <row r="47" spans="2:9" ht="14.25" thickBot="1">
      <c r="B47" s="6" t="s">
        <v>46</v>
      </c>
      <c r="C47" s="17">
        <v>2556</v>
      </c>
      <c r="D47" s="17">
        <v>2386</v>
      </c>
      <c r="E47" s="17">
        <v>111</v>
      </c>
      <c r="F47" s="17">
        <v>82</v>
      </c>
      <c r="G47" s="10">
        <v>2667</v>
      </c>
      <c r="H47" s="10">
        <v>2468</v>
      </c>
      <c r="I47" s="17"/>
    </row>
    <row r="48" spans="2:16" ht="14.25" thickBot="1">
      <c r="B48" s="6" t="s">
        <v>106</v>
      </c>
      <c r="C48" s="17">
        <v>2263</v>
      </c>
      <c r="D48" s="17">
        <v>2071</v>
      </c>
      <c r="E48" s="17">
        <v>95</v>
      </c>
      <c r="F48" s="17">
        <v>63</v>
      </c>
      <c r="G48" s="10">
        <v>2358</v>
      </c>
      <c r="H48" s="10">
        <v>2134</v>
      </c>
      <c r="I48" s="17"/>
      <c r="K48" s="3" t="s">
        <v>88</v>
      </c>
      <c r="L48" s="3"/>
      <c r="M48" s="4">
        <f>C51/M51</f>
        <v>0.0249408370709279</v>
      </c>
      <c r="N48" s="3" t="s">
        <v>86</v>
      </c>
      <c r="O48" s="3"/>
      <c r="P48" s="4">
        <f>D51/M51</f>
        <v>0.023239198539520837</v>
      </c>
    </row>
    <row r="49" spans="2:16" ht="14.25" thickBot="1">
      <c r="B49" s="6" t="s">
        <v>43</v>
      </c>
      <c r="C49" s="17">
        <v>3736</v>
      </c>
      <c r="D49" s="17">
        <v>3475</v>
      </c>
      <c r="E49" s="17">
        <v>307</v>
      </c>
      <c r="F49" s="17">
        <v>238</v>
      </c>
      <c r="G49" s="10">
        <v>4043</v>
      </c>
      <c r="H49" s="10">
        <v>3713</v>
      </c>
      <c r="I49" s="17"/>
      <c r="K49" s="3" t="s">
        <v>89</v>
      </c>
      <c r="L49" s="3"/>
      <c r="M49" s="4">
        <f>E51/M51</f>
        <v>0.0014289256012080507</v>
      </c>
      <c r="N49" s="3" t="s">
        <v>87</v>
      </c>
      <c r="O49" s="3"/>
      <c r="P49" s="4">
        <f>F51/M51</f>
        <v>0.001088597894926638</v>
      </c>
    </row>
    <row r="50" spans="2:16" ht="14.25" thickBot="1">
      <c r="B50" s="6" t="s">
        <v>44</v>
      </c>
      <c r="C50" s="17">
        <v>2511</v>
      </c>
      <c r="D50" s="17">
        <v>2379</v>
      </c>
      <c r="E50" s="17">
        <v>121</v>
      </c>
      <c r="F50" s="17">
        <v>100</v>
      </c>
      <c r="G50" s="10">
        <v>2632</v>
      </c>
      <c r="H50" s="10">
        <v>2479</v>
      </c>
      <c r="I50" s="17"/>
      <c r="K50" s="3" t="s">
        <v>90</v>
      </c>
      <c r="L50" s="3"/>
      <c r="M50" s="4">
        <f>G51/M51</f>
        <v>0.02636976267213595</v>
      </c>
      <c r="N50" s="3" t="s">
        <v>91</v>
      </c>
      <c r="O50" s="3"/>
      <c r="P50" s="4">
        <f>H51/M51</f>
        <v>0.024327796434447473</v>
      </c>
    </row>
    <row r="51" spans="2:16" ht="14.25" thickBot="1">
      <c r="B51" s="13" t="s">
        <v>45</v>
      </c>
      <c r="C51" s="16">
        <f>SUM(C47:C50)</f>
        <v>11066</v>
      </c>
      <c r="D51" s="16">
        <f aca="true" t="shared" si="5" ref="D51:I51">SUM(D47:D50)</f>
        <v>10311</v>
      </c>
      <c r="E51" s="16">
        <f t="shared" si="5"/>
        <v>634</v>
      </c>
      <c r="F51" s="16">
        <f t="shared" si="5"/>
        <v>483</v>
      </c>
      <c r="G51" s="11">
        <f t="shared" si="5"/>
        <v>11700</v>
      </c>
      <c r="H51" s="11">
        <f t="shared" si="5"/>
        <v>10794</v>
      </c>
      <c r="I51" s="11">
        <f t="shared" si="5"/>
        <v>0</v>
      </c>
      <c r="K51" s="3" t="s">
        <v>85</v>
      </c>
      <c r="L51" s="3"/>
      <c r="M51" s="5">
        <v>443690</v>
      </c>
      <c r="N51" s="44" t="s">
        <v>45</v>
      </c>
      <c r="O51" s="45"/>
      <c r="P51" s="46"/>
    </row>
    <row r="52" spans="2:9" ht="14.25" thickBot="1">
      <c r="B52" s="6" t="s">
        <v>47</v>
      </c>
      <c r="C52" s="10">
        <v>2694</v>
      </c>
      <c r="D52" s="10">
        <v>2512</v>
      </c>
      <c r="E52" s="10">
        <v>122</v>
      </c>
      <c r="F52" s="10">
        <v>82</v>
      </c>
      <c r="G52" s="10">
        <v>2816</v>
      </c>
      <c r="H52" s="10">
        <v>2594</v>
      </c>
      <c r="I52" s="10"/>
    </row>
    <row r="53" spans="2:9" ht="14.25" thickBot="1">
      <c r="B53" s="6" t="s">
        <v>48</v>
      </c>
      <c r="C53" s="10">
        <v>2367</v>
      </c>
      <c r="D53" s="10">
        <v>2233</v>
      </c>
      <c r="E53" s="10">
        <v>104</v>
      </c>
      <c r="F53" s="10">
        <v>77</v>
      </c>
      <c r="G53" s="10">
        <v>2471</v>
      </c>
      <c r="H53" s="10">
        <v>2310</v>
      </c>
      <c r="I53" s="10"/>
    </row>
    <row r="54" spans="2:9" ht="14.25" thickBot="1">
      <c r="B54" s="6" t="s">
        <v>49</v>
      </c>
      <c r="C54" s="10">
        <v>4679</v>
      </c>
      <c r="D54" s="10">
        <v>4418</v>
      </c>
      <c r="E54" s="10">
        <v>244</v>
      </c>
      <c r="F54" s="10">
        <v>199</v>
      </c>
      <c r="G54" s="10">
        <v>4923</v>
      </c>
      <c r="H54" s="10">
        <v>4617</v>
      </c>
      <c r="I54" s="10"/>
    </row>
    <row r="55" spans="2:9" ht="14.25" thickBot="1">
      <c r="B55" s="6" t="s">
        <v>50</v>
      </c>
      <c r="C55" s="10">
        <v>2727</v>
      </c>
      <c r="D55" s="10">
        <v>2584</v>
      </c>
      <c r="E55" s="10">
        <v>140</v>
      </c>
      <c r="F55" s="10">
        <v>107</v>
      </c>
      <c r="G55" s="10">
        <v>2867</v>
      </c>
      <c r="H55" s="10">
        <v>2691</v>
      </c>
      <c r="I55" s="10"/>
    </row>
    <row r="56" spans="2:16" ht="14.25" thickBot="1">
      <c r="B56" s="6" t="s">
        <v>51</v>
      </c>
      <c r="C56" s="10">
        <v>1326</v>
      </c>
      <c r="D56" s="10">
        <v>1242</v>
      </c>
      <c r="E56" s="10">
        <v>73</v>
      </c>
      <c r="F56" s="10">
        <v>54</v>
      </c>
      <c r="G56" s="10">
        <v>1399</v>
      </c>
      <c r="H56" s="10">
        <v>1296</v>
      </c>
      <c r="I56" s="10"/>
      <c r="K56" s="3" t="s">
        <v>88</v>
      </c>
      <c r="L56" s="3"/>
      <c r="M56" s="4">
        <f>C59/M59</f>
        <v>0.023411473083505385</v>
      </c>
      <c r="N56" s="3" t="s">
        <v>86</v>
      </c>
      <c r="O56" s="3"/>
      <c r="P56" s="4">
        <f>D59/M59</f>
        <v>0.021991193290822386</v>
      </c>
    </row>
    <row r="57" spans="2:16" ht="14.25" thickBot="1">
      <c r="B57" s="6" t="s">
        <v>52</v>
      </c>
      <c r="C57" s="10">
        <v>3102</v>
      </c>
      <c r="D57" s="10">
        <v>2886</v>
      </c>
      <c r="E57" s="10">
        <v>192</v>
      </c>
      <c r="F57" s="10">
        <v>161</v>
      </c>
      <c r="G57" s="10">
        <v>3294</v>
      </c>
      <c r="H57" s="10">
        <v>3047</v>
      </c>
      <c r="I57" s="10"/>
      <c r="K57" s="3" t="s">
        <v>89</v>
      </c>
      <c r="L57" s="3"/>
      <c r="M57" s="4">
        <f>E59/M59</f>
        <v>0.0012570572436096546</v>
      </c>
      <c r="N57" s="3" t="s">
        <v>87</v>
      </c>
      <c r="O57" s="3"/>
      <c r="P57" s="4">
        <f>F59/M59</f>
        <v>0.0009768991369912237</v>
      </c>
    </row>
    <row r="58" spans="2:16" ht="14.25" thickBot="1">
      <c r="B58" s="6" t="s">
        <v>107</v>
      </c>
      <c r="C58" s="10">
        <v>2325</v>
      </c>
      <c r="D58" s="10">
        <v>2179</v>
      </c>
      <c r="E58" s="10">
        <v>157</v>
      </c>
      <c r="F58" s="10">
        <v>122</v>
      </c>
      <c r="G58" s="10">
        <v>2482</v>
      </c>
      <c r="H58" s="10">
        <v>2301</v>
      </c>
      <c r="I58" s="10"/>
      <c r="K58" s="3" t="s">
        <v>90</v>
      </c>
      <c r="L58" s="3"/>
      <c r="M58" s="4">
        <f>G59/M59</f>
        <v>0.02466853032711504</v>
      </c>
      <c r="N58" s="3" t="s">
        <v>91</v>
      </c>
      <c r="O58" s="3"/>
      <c r="P58" s="4">
        <f>H59/M59</f>
        <v>0.02296809242781361</v>
      </c>
    </row>
    <row r="59" spans="2:16" ht="14.25" thickBot="1">
      <c r="B59" s="13" t="s">
        <v>53</v>
      </c>
      <c r="C59" s="16">
        <f>SUM(C52:C58)</f>
        <v>19220</v>
      </c>
      <c r="D59" s="16">
        <f aca="true" t="shared" si="6" ref="D59:I59">SUM(D52:D58)</f>
        <v>18054</v>
      </c>
      <c r="E59" s="16">
        <f t="shared" si="6"/>
        <v>1032</v>
      </c>
      <c r="F59" s="16">
        <f t="shared" si="6"/>
        <v>802</v>
      </c>
      <c r="G59" s="11">
        <f t="shared" si="6"/>
        <v>20252</v>
      </c>
      <c r="H59" s="11">
        <f t="shared" si="6"/>
        <v>18856</v>
      </c>
      <c r="I59" s="11">
        <f t="shared" si="6"/>
        <v>0</v>
      </c>
      <c r="K59" s="3" t="s">
        <v>85</v>
      </c>
      <c r="L59" s="3"/>
      <c r="M59" s="5">
        <v>820965</v>
      </c>
      <c r="N59" s="44" t="s">
        <v>53</v>
      </c>
      <c r="O59" s="45"/>
      <c r="P59" s="46"/>
    </row>
    <row r="60" spans="2:9" ht="14.25" thickBot="1">
      <c r="B60" s="20"/>
      <c r="C60" s="21"/>
      <c r="D60" s="21"/>
      <c r="E60" s="21"/>
      <c r="F60" s="21"/>
      <c r="G60" s="21"/>
      <c r="H60" s="22"/>
      <c r="I60" s="19"/>
    </row>
    <row r="61" spans="2:16" ht="14.25" thickBot="1">
      <c r="B61" s="6" t="s">
        <v>54</v>
      </c>
      <c r="C61" s="17">
        <v>2419</v>
      </c>
      <c r="D61" s="17">
        <v>2262</v>
      </c>
      <c r="E61" s="17">
        <v>133</v>
      </c>
      <c r="F61" s="17">
        <v>79</v>
      </c>
      <c r="G61" s="10">
        <v>2552</v>
      </c>
      <c r="H61" s="10">
        <v>2341</v>
      </c>
      <c r="I61" s="17"/>
      <c r="K61" s="3" t="s">
        <v>88</v>
      </c>
      <c r="L61" s="3"/>
      <c r="M61" s="4">
        <f>C64/M64</f>
        <v>0.02519479814296962</v>
      </c>
      <c r="N61" s="3" t="s">
        <v>86</v>
      </c>
      <c r="O61" s="3"/>
      <c r="P61" s="4">
        <f>D64/M64</f>
        <v>0.023769445877338258</v>
      </c>
    </row>
    <row r="62" spans="2:16" ht="14.25" thickBot="1">
      <c r="B62" s="6" t="s">
        <v>55</v>
      </c>
      <c r="C62" s="17">
        <v>2991</v>
      </c>
      <c r="D62" s="17">
        <v>2822</v>
      </c>
      <c r="E62" s="17">
        <v>148</v>
      </c>
      <c r="F62" s="17">
        <v>119</v>
      </c>
      <c r="G62" s="10">
        <v>3139</v>
      </c>
      <c r="H62" s="10">
        <v>2941</v>
      </c>
      <c r="I62" s="17"/>
      <c r="K62" s="3" t="s">
        <v>89</v>
      </c>
      <c r="L62" s="3"/>
      <c r="M62" s="4">
        <f>E64/M64</f>
        <v>0.0013337224771264899</v>
      </c>
      <c r="N62" s="3" t="s">
        <v>87</v>
      </c>
      <c r="O62" s="3"/>
      <c r="P62" s="4">
        <f>F64/M64</f>
        <v>0.0009468411478836912</v>
      </c>
    </row>
    <row r="63" spans="2:16" ht="14.25" thickBot="1">
      <c r="B63" s="6" t="s">
        <v>56</v>
      </c>
      <c r="C63" s="17">
        <v>2014</v>
      </c>
      <c r="D63" s="17">
        <v>1920</v>
      </c>
      <c r="E63" s="17">
        <v>112</v>
      </c>
      <c r="F63" s="17">
        <v>81</v>
      </c>
      <c r="G63" s="10">
        <v>2126</v>
      </c>
      <c r="H63" s="10">
        <v>2001</v>
      </c>
      <c r="I63" s="17"/>
      <c r="K63" s="3" t="s">
        <v>90</v>
      </c>
      <c r="L63" s="3"/>
      <c r="M63" s="4">
        <f>G64/M64</f>
        <v>0.02652852062009611</v>
      </c>
      <c r="N63" s="3" t="s">
        <v>91</v>
      </c>
      <c r="O63" s="3"/>
      <c r="P63" s="4">
        <f>H64/M64</f>
        <v>0.024716287025221946</v>
      </c>
    </row>
    <row r="64" spans="2:16" ht="14.25" thickBot="1">
      <c r="B64" s="13" t="s">
        <v>57</v>
      </c>
      <c r="C64" s="16">
        <f>SUM(C60:C63)</f>
        <v>7424</v>
      </c>
      <c r="D64" s="16">
        <f aca="true" t="shared" si="7" ref="D64:I64">SUM(D60:D63)</f>
        <v>7004</v>
      </c>
      <c r="E64" s="16">
        <f t="shared" si="7"/>
        <v>393</v>
      </c>
      <c r="F64" s="16">
        <f t="shared" si="7"/>
        <v>279</v>
      </c>
      <c r="G64" s="11">
        <f t="shared" si="7"/>
        <v>7817</v>
      </c>
      <c r="H64" s="11">
        <f t="shared" si="7"/>
        <v>7283</v>
      </c>
      <c r="I64" s="11">
        <f t="shared" si="7"/>
        <v>0</v>
      </c>
      <c r="K64" s="3" t="s">
        <v>85</v>
      </c>
      <c r="L64" s="3"/>
      <c r="M64" s="5">
        <v>294664</v>
      </c>
      <c r="N64" s="44" t="s">
        <v>57</v>
      </c>
      <c r="O64" s="45"/>
      <c r="P64" s="46"/>
    </row>
    <row r="65" spans="2:9" ht="14.25" thickBot="1">
      <c r="B65" s="6" t="s">
        <v>58</v>
      </c>
      <c r="C65" s="10">
        <v>2634</v>
      </c>
      <c r="D65" s="10">
        <v>2419</v>
      </c>
      <c r="E65" s="10">
        <v>112</v>
      </c>
      <c r="F65" s="10">
        <v>94</v>
      </c>
      <c r="G65" s="10">
        <v>2746</v>
      </c>
      <c r="H65" s="10">
        <v>2513</v>
      </c>
      <c r="I65" s="10"/>
    </row>
    <row r="66" spans="2:9" ht="14.25" thickBot="1">
      <c r="B66" s="6" t="s">
        <v>59</v>
      </c>
      <c r="C66" s="10">
        <v>3426</v>
      </c>
      <c r="D66" s="10">
        <v>3127</v>
      </c>
      <c r="E66" s="10">
        <v>130</v>
      </c>
      <c r="F66" s="10">
        <v>93</v>
      </c>
      <c r="G66" s="10">
        <v>3556</v>
      </c>
      <c r="H66" s="10">
        <v>3220</v>
      </c>
      <c r="I66" s="10"/>
    </row>
    <row r="67" spans="2:9" ht="14.25" thickBot="1">
      <c r="B67" s="6" t="s">
        <v>94</v>
      </c>
      <c r="C67" s="10">
        <v>2791</v>
      </c>
      <c r="D67" s="10">
        <v>2584</v>
      </c>
      <c r="E67" s="10">
        <v>126</v>
      </c>
      <c r="F67" s="10">
        <v>75</v>
      </c>
      <c r="G67" s="10">
        <v>2917</v>
      </c>
      <c r="H67" s="10">
        <v>2659</v>
      </c>
      <c r="I67" s="10"/>
    </row>
    <row r="68" spans="2:9" ht="14.25" thickBot="1">
      <c r="B68" s="6" t="s">
        <v>95</v>
      </c>
      <c r="C68" s="10">
        <v>4038</v>
      </c>
      <c r="D68" s="10">
        <v>3829</v>
      </c>
      <c r="E68" s="10">
        <v>235</v>
      </c>
      <c r="F68" s="10">
        <v>201</v>
      </c>
      <c r="G68" s="10">
        <v>4273</v>
      </c>
      <c r="H68" s="10">
        <v>4030</v>
      </c>
      <c r="I68" s="10"/>
    </row>
    <row r="69" spans="2:16" ht="14.25" thickBot="1">
      <c r="B69" s="6" t="s">
        <v>96</v>
      </c>
      <c r="C69" s="10">
        <v>2969</v>
      </c>
      <c r="D69" s="10">
        <v>2818</v>
      </c>
      <c r="E69" s="10">
        <v>154</v>
      </c>
      <c r="F69" s="10">
        <v>132</v>
      </c>
      <c r="G69" s="10">
        <v>3123</v>
      </c>
      <c r="H69" s="10">
        <v>2950</v>
      </c>
      <c r="I69" s="10"/>
      <c r="K69" s="3" t="s">
        <v>88</v>
      </c>
      <c r="L69" s="3"/>
      <c r="M69" s="4">
        <f>C72/M72</f>
        <v>0.033507430933091935</v>
      </c>
      <c r="N69" s="3" t="s">
        <v>86</v>
      </c>
      <c r="O69" s="3"/>
      <c r="P69" s="4">
        <f>D72/M72</f>
        <v>0.03132739672384595</v>
      </c>
    </row>
    <row r="70" spans="2:16" ht="14.25" thickBot="1">
      <c r="B70" s="6" t="s">
        <v>60</v>
      </c>
      <c r="C70" s="10">
        <v>1884</v>
      </c>
      <c r="D70" s="10">
        <v>1775</v>
      </c>
      <c r="E70" s="10">
        <v>149</v>
      </c>
      <c r="F70" s="10">
        <v>125</v>
      </c>
      <c r="G70" s="10">
        <v>2033</v>
      </c>
      <c r="H70" s="10">
        <v>1900</v>
      </c>
      <c r="I70" s="10"/>
      <c r="K70" s="3" t="s">
        <v>89</v>
      </c>
      <c r="L70" s="3"/>
      <c r="M70" s="4">
        <f>E72/M72</f>
        <v>0.0016748629850194695</v>
      </c>
      <c r="N70" s="3" t="s">
        <v>87</v>
      </c>
      <c r="O70" s="3"/>
      <c r="P70" s="4">
        <f>F72/M72</f>
        <v>0.0013290410731328583</v>
      </c>
    </row>
    <row r="71" spans="2:16" ht="14.25" thickBot="1">
      <c r="B71" s="6" t="s">
        <v>61</v>
      </c>
      <c r="C71" s="10">
        <v>2024</v>
      </c>
      <c r="D71" s="10">
        <v>1928</v>
      </c>
      <c r="E71" s="10">
        <v>82</v>
      </c>
      <c r="F71" s="10">
        <v>64</v>
      </c>
      <c r="G71" s="10">
        <v>2106</v>
      </c>
      <c r="H71" s="10">
        <v>1992</v>
      </c>
      <c r="I71" s="10"/>
      <c r="K71" s="3" t="s">
        <v>90</v>
      </c>
      <c r="L71" s="3"/>
      <c r="M71" s="4">
        <f>G72/M72</f>
        <v>0.0351822939181114</v>
      </c>
      <c r="N71" s="3" t="s">
        <v>91</v>
      </c>
      <c r="O71" s="3"/>
      <c r="P71" s="4">
        <f>H72/M72</f>
        <v>0.032656437796978806</v>
      </c>
    </row>
    <row r="72" spans="2:16" ht="14.25" thickBot="1">
      <c r="B72" s="13" t="s">
        <v>62</v>
      </c>
      <c r="C72" s="16">
        <f>SUM(C65:C71)</f>
        <v>19766</v>
      </c>
      <c r="D72" s="16">
        <f aca="true" t="shared" si="8" ref="D72:I72">SUM(D65:D71)</f>
        <v>18480</v>
      </c>
      <c r="E72" s="16">
        <f t="shared" si="8"/>
        <v>988</v>
      </c>
      <c r="F72" s="16">
        <f t="shared" si="8"/>
        <v>784</v>
      </c>
      <c r="G72" s="11">
        <f>SUM(G65:G71)</f>
        <v>20754</v>
      </c>
      <c r="H72" s="11">
        <f t="shared" si="8"/>
        <v>19264</v>
      </c>
      <c r="I72" s="11">
        <f t="shared" si="8"/>
        <v>0</v>
      </c>
      <c r="K72" s="3" t="s">
        <v>85</v>
      </c>
      <c r="L72" s="3"/>
      <c r="M72" s="5">
        <v>589899</v>
      </c>
      <c r="N72" s="44" t="s">
        <v>62</v>
      </c>
      <c r="O72" s="45"/>
      <c r="P72" s="46"/>
    </row>
    <row r="73" spans="2:9" ht="16.5" customHeight="1" thickBot="1">
      <c r="B73" s="6" t="s">
        <v>63</v>
      </c>
      <c r="C73" s="10">
        <v>5988</v>
      </c>
      <c r="D73" s="10">
        <v>5619</v>
      </c>
      <c r="E73" s="10">
        <v>354</v>
      </c>
      <c r="F73" s="10">
        <v>314</v>
      </c>
      <c r="G73" s="10">
        <v>6342</v>
      </c>
      <c r="H73" s="10">
        <v>5933</v>
      </c>
      <c r="I73" s="10"/>
    </row>
    <row r="74" spans="2:9" ht="16.5" customHeight="1" thickBot="1">
      <c r="B74" s="6" t="s">
        <v>64</v>
      </c>
      <c r="C74" s="10">
        <v>1735</v>
      </c>
      <c r="D74" s="10">
        <v>1614</v>
      </c>
      <c r="E74" s="10">
        <v>143</v>
      </c>
      <c r="F74" s="10">
        <v>120</v>
      </c>
      <c r="G74" s="10">
        <v>1878</v>
      </c>
      <c r="H74" s="10">
        <v>1734</v>
      </c>
      <c r="I74" s="10"/>
    </row>
    <row r="75" spans="2:9" ht="16.5" customHeight="1" thickBot="1">
      <c r="B75" s="6" t="s">
        <v>65</v>
      </c>
      <c r="C75" s="10">
        <v>2596</v>
      </c>
      <c r="D75" s="10">
        <v>2416</v>
      </c>
      <c r="E75" s="10">
        <v>134</v>
      </c>
      <c r="F75" s="10">
        <v>111</v>
      </c>
      <c r="G75" s="10">
        <v>2730</v>
      </c>
      <c r="H75" s="10">
        <v>2527</v>
      </c>
      <c r="I75" s="10"/>
    </row>
    <row r="76" spans="2:9" ht="16.5" customHeight="1" thickBot="1">
      <c r="B76" s="6" t="s">
        <v>66</v>
      </c>
      <c r="C76" s="10">
        <v>2745</v>
      </c>
      <c r="D76" s="10">
        <v>2584</v>
      </c>
      <c r="E76" s="10">
        <v>164</v>
      </c>
      <c r="F76" s="10">
        <v>112</v>
      </c>
      <c r="G76" s="10">
        <v>2909</v>
      </c>
      <c r="H76" s="10">
        <v>2696</v>
      </c>
      <c r="I76" s="10"/>
    </row>
    <row r="77" spans="2:16" ht="16.5" customHeight="1" thickBot="1">
      <c r="B77" s="6" t="s">
        <v>67</v>
      </c>
      <c r="C77" s="10">
        <v>2019</v>
      </c>
      <c r="D77" s="10">
        <v>1925</v>
      </c>
      <c r="E77" s="10">
        <v>60</v>
      </c>
      <c r="F77" s="10">
        <v>43</v>
      </c>
      <c r="G77" s="10">
        <v>2079</v>
      </c>
      <c r="H77" s="10">
        <v>1968</v>
      </c>
      <c r="I77" s="10"/>
      <c r="K77" s="3" t="s">
        <v>88</v>
      </c>
      <c r="L77" s="3"/>
      <c r="M77" s="4">
        <f>C80/M80</f>
        <v>0.03319913737825715</v>
      </c>
      <c r="N77" s="3" t="s">
        <v>86</v>
      </c>
      <c r="O77" s="3"/>
      <c r="P77" s="4">
        <f>D80/M80</f>
        <v>0.031208710678592665</v>
      </c>
    </row>
    <row r="78" spans="2:16" ht="16.5" customHeight="1" thickBot="1">
      <c r="B78" s="6" t="s">
        <v>68</v>
      </c>
      <c r="C78" s="10">
        <v>2916</v>
      </c>
      <c r="D78" s="10">
        <v>2713</v>
      </c>
      <c r="E78" s="10">
        <v>191</v>
      </c>
      <c r="F78" s="10">
        <v>158</v>
      </c>
      <c r="G78" s="10">
        <v>3107</v>
      </c>
      <c r="H78" s="10">
        <v>2871</v>
      </c>
      <c r="I78" s="10"/>
      <c r="K78" s="3" t="s">
        <v>89</v>
      </c>
      <c r="L78" s="3"/>
      <c r="M78" s="4">
        <f>E80/M80</f>
        <v>0.0019329806872716716</v>
      </c>
      <c r="N78" s="3" t="s">
        <v>87</v>
      </c>
      <c r="O78" s="3"/>
      <c r="P78" s="4">
        <f>F80/M80</f>
        <v>0.0015991727774215434</v>
      </c>
    </row>
    <row r="79" spans="2:16" ht="16.5" customHeight="1" thickBot="1">
      <c r="B79" s="6" t="s">
        <v>69</v>
      </c>
      <c r="C79" s="10">
        <v>3384</v>
      </c>
      <c r="D79" s="10">
        <v>3230</v>
      </c>
      <c r="E79" s="10">
        <v>199</v>
      </c>
      <c r="F79" s="10">
        <v>172</v>
      </c>
      <c r="G79" s="10">
        <v>3583</v>
      </c>
      <c r="H79" s="10">
        <v>3402</v>
      </c>
      <c r="I79" s="10"/>
      <c r="K79" s="3" t="s">
        <v>90</v>
      </c>
      <c r="L79" s="3"/>
      <c r="M79" s="4">
        <f>G80/M80</f>
        <v>0.03513211806552882</v>
      </c>
      <c r="N79" s="3" t="s">
        <v>91</v>
      </c>
      <c r="O79" s="3"/>
      <c r="P79" s="4">
        <f>H80/M80</f>
        <v>0.03280788345601421</v>
      </c>
    </row>
    <row r="80" spans="2:16" ht="16.5" customHeight="1" thickBot="1">
      <c r="B80" s="13" t="s">
        <v>70</v>
      </c>
      <c r="C80" s="16">
        <f>SUM(C73:C79)</f>
        <v>21383</v>
      </c>
      <c r="D80" s="16">
        <f aca="true" t="shared" si="9" ref="D80:I80">SUM(D73:D79)</f>
        <v>20101</v>
      </c>
      <c r="E80" s="16">
        <f t="shared" si="9"/>
        <v>1245</v>
      </c>
      <c r="F80" s="16">
        <f t="shared" si="9"/>
        <v>1030</v>
      </c>
      <c r="G80" s="11">
        <f t="shared" si="9"/>
        <v>22628</v>
      </c>
      <c r="H80" s="11">
        <f t="shared" si="9"/>
        <v>21131</v>
      </c>
      <c r="I80" s="11">
        <f t="shared" si="9"/>
        <v>0</v>
      </c>
      <c r="K80" s="3" t="s">
        <v>85</v>
      </c>
      <c r="L80" s="3"/>
      <c r="M80" s="5">
        <v>644083</v>
      </c>
      <c r="N80" s="44" t="s">
        <v>70</v>
      </c>
      <c r="O80" s="45"/>
      <c r="P80" s="46"/>
    </row>
    <row r="81" spans="2:9" ht="14.25" thickBot="1">
      <c r="B81" s="6" t="s">
        <v>71</v>
      </c>
      <c r="C81" s="10">
        <v>5436</v>
      </c>
      <c r="D81" s="10">
        <v>5144</v>
      </c>
      <c r="E81" s="10">
        <v>272</v>
      </c>
      <c r="F81" s="10">
        <v>227</v>
      </c>
      <c r="G81" s="10">
        <v>5708</v>
      </c>
      <c r="H81" s="10">
        <v>5371</v>
      </c>
      <c r="I81" s="10"/>
    </row>
    <row r="82" spans="2:9" ht="14.25" thickBot="1">
      <c r="B82" s="6" t="s">
        <v>72</v>
      </c>
      <c r="C82" s="10">
        <v>4193</v>
      </c>
      <c r="D82" s="10">
        <v>3925</v>
      </c>
      <c r="E82" s="10">
        <v>232</v>
      </c>
      <c r="F82" s="10">
        <v>183</v>
      </c>
      <c r="G82" s="10">
        <v>4425</v>
      </c>
      <c r="H82" s="10">
        <v>4108</v>
      </c>
      <c r="I82" s="10"/>
    </row>
    <row r="83" spans="2:9" ht="14.25" thickBot="1">
      <c r="B83" s="6" t="s">
        <v>73</v>
      </c>
      <c r="C83" s="10">
        <v>4805</v>
      </c>
      <c r="D83" s="10">
        <v>4523</v>
      </c>
      <c r="E83" s="10">
        <v>209</v>
      </c>
      <c r="F83" s="10">
        <v>165</v>
      </c>
      <c r="G83" s="10">
        <v>5014</v>
      </c>
      <c r="H83" s="10">
        <v>4688</v>
      </c>
      <c r="I83" s="10"/>
    </row>
    <row r="84" spans="2:9" ht="14.25" thickBot="1">
      <c r="B84" s="6" t="s">
        <v>74</v>
      </c>
      <c r="C84" s="10">
        <v>4146</v>
      </c>
      <c r="D84" s="10">
        <v>3871</v>
      </c>
      <c r="E84" s="10">
        <v>256</v>
      </c>
      <c r="F84" s="10">
        <v>213</v>
      </c>
      <c r="G84" s="10">
        <v>4402</v>
      </c>
      <c r="H84" s="10">
        <v>4084</v>
      </c>
      <c r="I84" s="10"/>
    </row>
    <row r="85" spans="2:9" ht="14.25" thickBot="1">
      <c r="B85" s="6" t="s">
        <v>75</v>
      </c>
      <c r="C85" s="10">
        <v>3333</v>
      </c>
      <c r="D85" s="10">
        <v>3139</v>
      </c>
      <c r="E85" s="10">
        <v>282</v>
      </c>
      <c r="F85" s="10">
        <v>211</v>
      </c>
      <c r="G85" s="10">
        <v>3615</v>
      </c>
      <c r="H85" s="10">
        <v>3350</v>
      </c>
      <c r="I85" s="10"/>
    </row>
    <row r="86" spans="2:9" ht="14.25" thickBot="1">
      <c r="B86" s="6" t="s">
        <v>76</v>
      </c>
      <c r="C86" s="10">
        <v>4274</v>
      </c>
      <c r="D86" s="10">
        <v>4053</v>
      </c>
      <c r="E86" s="10">
        <v>218</v>
      </c>
      <c r="F86" s="10">
        <v>180</v>
      </c>
      <c r="G86" s="10">
        <v>4492</v>
      </c>
      <c r="H86" s="10">
        <v>4233</v>
      </c>
      <c r="I86" s="10"/>
    </row>
    <row r="87" spans="2:9" ht="14.25" thickBot="1">
      <c r="B87" s="6" t="s">
        <v>77</v>
      </c>
      <c r="C87" s="10">
        <v>5094</v>
      </c>
      <c r="D87" s="10">
        <v>4745</v>
      </c>
      <c r="E87" s="10">
        <v>323</v>
      </c>
      <c r="F87" s="10">
        <v>257</v>
      </c>
      <c r="G87" s="10">
        <v>5417</v>
      </c>
      <c r="H87" s="10">
        <v>5002</v>
      </c>
      <c r="I87" s="10"/>
    </row>
    <row r="88" spans="2:9" ht="14.25" thickBot="1">
      <c r="B88" s="6" t="s">
        <v>78</v>
      </c>
      <c r="C88" s="10">
        <v>4882</v>
      </c>
      <c r="D88" s="10">
        <v>4593</v>
      </c>
      <c r="E88" s="10">
        <v>222</v>
      </c>
      <c r="F88" s="10">
        <v>167</v>
      </c>
      <c r="G88" s="10">
        <v>5104</v>
      </c>
      <c r="H88" s="10">
        <v>4760</v>
      </c>
      <c r="I88" s="10"/>
    </row>
    <row r="89" spans="2:9" ht="14.25" thickBot="1">
      <c r="B89" s="6" t="s">
        <v>79</v>
      </c>
      <c r="C89" s="10">
        <v>6104</v>
      </c>
      <c r="D89" s="10">
        <v>5697</v>
      </c>
      <c r="E89" s="10">
        <v>335</v>
      </c>
      <c r="F89" s="10">
        <v>261</v>
      </c>
      <c r="G89" s="10">
        <v>6439</v>
      </c>
      <c r="H89" s="10">
        <v>5958</v>
      </c>
      <c r="I89" s="10"/>
    </row>
    <row r="90" spans="2:16" ht="14.25" thickBot="1">
      <c r="B90" s="6" t="s">
        <v>80</v>
      </c>
      <c r="C90" s="10">
        <v>5468</v>
      </c>
      <c r="D90" s="10">
        <v>5069</v>
      </c>
      <c r="E90" s="10">
        <v>213</v>
      </c>
      <c r="F90" s="10">
        <v>127</v>
      </c>
      <c r="G90" s="10">
        <v>5681</v>
      </c>
      <c r="H90" s="10">
        <v>5196</v>
      </c>
      <c r="I90" s="10"/>
      <c r="K90" s="3" t="s">
        <v>88</v>
      </c>
      <c r="L90" s="3"/>
      <c r="M90" s="4">
        <f>C93/M93</f>
        <v>0.03927470199784715</v>
      </c>
      <c r="N90" s="3" t="s">
        <v>86</v>
      </c>
      <c r="O90" s="3"/>
      <c r="P90" s="4">
        <f>D93/M93</f>
        <v>0.03676737602886637</v>
      </c>
    </row>
    <row r="91" spans="2:16" ht="14.25" thickBot="1">
      <c r="B91" s="6" t="s">
        <v>81</v>
      </c>
      <c r="C91" s="10">
        <v>4503</v>
      </c>
      <c r="D91" s="10">
        <v>4178</v>
      </c>
      <c r="E91" s="10">
        <v>211</v>
      </c>
      <c r="F91" s="10">
        <v>174</v>
      </c>
      <c r="G91" s="10">
        <v>4714</v>
      </c>
      <c r="H91" s="10">
        <v>4352</v>
      </c>
      <c r="I91" s="10"/>
      <c r="K91" s="3" t="s">
        <v>89</v>
      </c>
      <c r="L91" s="3"/>
      <c r="M91" s="4">
        <f>E93/M93</f>
        <v>0.00210014720523037</v>
      </c>
      <c r="N91" s="3" t="s">
        <v>87</v>
      </c>
      <c r="O91" s="3"/>
      <c r="P91" s="4">
        <f>F93/M93</f>
        <v>0.001640988173767147</v>
      </c>
    </row>
    <row r="92" spans="2:16" ht="14.25" thickBot="1">
      <c r="B92" s="6" t="s">
        <v>82</v>
      </c>
      <c r="C92" s="10">
        <v>2163</v>
      </c>
      <c r="D92" s="10">
        <v>1991</v>
      </c>
      <c r="E92" s="10">
        <v>136</v>
      </c>
      <c r="F92" s="10">
        <v>108</v>
      </c>
      <c r="G92" s="10">
        <v>2299</v>
      </c>
      <c r="H92" s="10">
        <v>2099</v>
      </c>
      <c r="I92" s="10"/>
      <c r="K92" s="3" t="s">
        <v>90</v>
      </c>
      <c r="L92" s="3"/>
      <c r="M92" s="4">
        <f>G93/M93</f>
        <v>0.04137484920307752</v>
      </c>
      <c r="N92" s="3" t="s">
        <v>91</v>
      </c>
      <c r="O92" s="3"/>
      <c r="P92" s="4">
        <f>H93/M93</f>
        <v>0.03840836420263352</v>
      </c>
    </row>
    <row r="93" spans="2:16" ht="14.25" thickBot="1">
      <c r="B93" s="13" t="s">
        <v>83</v>
      </c>
      <c r="C93" s="16">
        <f>SUM(C81:C92)</f>
        <v>54401</v>
      </c>
      <c r="D93" s="16">
        <f aca="true" t="shared" si="10" ref="D93:I93">SUM(D81:D92)</f>
        <v>50928</v>
      </c>
      <c r="E93" s="16">
        <f t="shared" si="10"/>
        <v>2909</v>
      </c>
      <c r="F93" s="16">
        <f t="shared" si="10"/>
        <v>2273</v>
      </c>
      <c r="G93" s="11">
        <f t="shared" si="10"/>
        <v>57310</v>
      </c>
      <c r="H93" s="11">
        <f t="shared" si="10"/>
        <v>53201</v>
      </c>
      <c r="I93" s="11">
        <f t="shared" si="10"/>
        <v>0</v>
      </c>
      <c r="K93" s="3" t="s">
        <v>85</v>
      </c>
      <c r="L93" s="3"/>
      <c r="M93" s="5">
        <v>1385141</v>
      </c>
      <c r="N93" s="44" t="s">
        <v>83</v>
      </c>
      <c r="O93" s="45"/>
      <c r="P93" s="46"/>
    </row>
    <row r="94" spans="2:9" ht="14.25" thickBot="1">
      <c r="B94" s="6"/>
      <c r="C94" s="10"/>
      <c r="D94" s="10"/>
      <c r="E94" s="10"/>
      <c r="F94" s="10"/>
      <c r="G94" s="10"/>
      <c r="H94" s="10"/>
      <c r="I94" s="10"/>
    </row>
    <row r="95" spans="2:16" ht="14.25" thickBot="1">
      <c r="B95" s="6"/>
      <c r="C95" s="10"/>
      <c r="D95" s="10"/>
      <c r="E95" s="10"/>
      <c r="F95" s="10"/>
      <c r="G95" s="10"/>
      <c r="H95" s="10"/>
      <c r="I95" s="10"/>
      <c r="K95" s="3" t="s">
        <v>88</v>
      </c>
      <c r="L95" s="3"/>
      <c r="M95" s="4">
        <f>C98/M98</f>
        <v>0.0161824150083404</v>
      </c>
      <c r="N95" s="3" t="s">
        <v>86</v>
      </c>
      <c r="O95" s="3"/>
      <c r="P95" s="4">
        <f>D98/M98</f>
        <v>0.014826958408248426</v>
      </c>
    </row>
    <row r="96" spans="2:16" ht="14.25" thickBot="1">
      <c r="B96" s="6"/>
      <c r="C96" s="10"/>
      <c r="D96" s="10"/>
      <c r="E96" s="10"/>
      <c r="F96" s="10"/>
      <c r="G96" s="10"/>
      <c r="H96" s="10"/>
      <c r="I96" s="10"/>
      <c r="K96" s="3" t="s">
        <v>89</v>
      </c>
      <c r="L96" s="3"/>
      <c r="M96" s="4">
        <f>E98/M98</f>
        <v>0.001298821923207909</v>
      </c>
      <c r="N96" s="3" t="s">
        <v>87</v>
      </c>
      <c r="O96" s="3"/>
      <c r="P96" s="4">
        <f>F98/M98</f>
        <v>0.0009733613133808108</v>
      </c>
    </row>
    <row r="97" spans="2:16" ht="14.25" thickBot="1">
      <c r="B97" s="6"/>
      <c r="C97" s="10"/>
      <c r="D97" s="10"/>
      <c r="E97" s="10"/>
      <c r="F97" s="10"/>
      <c r="G97" s="10"/>
      <c r="H97" s="10"/>
      <c r="I97" s="10"/>
      <c r="K97" s="3" t="s">
        <v>90</v>
      </c>
      <c r="L97" s="3"/>
      <c r="M97" s="4">
        <f>G98/M98</f>
        <v>0.017481236931548308</v>
      </c>
      <c r="N97" s="3" t="s">
        <v>91</v>
      </c>
      <c r="O97" s="3"/>
      <c r="P97" s="4">
        <f>H98/M98</f>
        <v>0.015800319721629236</v>
      </c>
    </row>
    <row r="98" spans="2:16" ht="14.25" thickBot="1">
      <c r="B98" s="13" t="s">
        <v>84</v>
      </c>
      <c r="C98" s="16">
        <v>21430</v>
      </c>
      <c r="D98" s="16">
        <v>19635</v>
      </c>
      <c r="E98" s="16">
        <v>1720</v>
      </c>
      <c r="F98" s="16">
        <v>1289</v>
      </c>
      <c r="G98" s="11">
        <v>23150</v>
      </c>
      <c r="H98" s="11">
        <v>20924</v>
      </c>
      <c r="I98" s="11"/>
      <c r="K98" s="3" t="s">
        <v>85</v>
      </c>
      <c r="L98" s="3"/>
      <c r="M98" s="5">
        <v>1324277</v>
      </c>
      <c r="N98" s="44" t="s">
        <v>84</v>
      </c>
      <c r="O98" s="45"/>
      <c r="P98" s="46"/>
    </row>
    <row r="100" spans="2:13" ht="14.25" customHeight="1">
      <c r="B100" s="43" t="s">
        <v>4</v>
      </c>
      <c r="C100" s="43">
        <f>C11+C18+C24+C30+C35+C40+C46+C51+C59+C64+C72+C80+C93+C98</f>
        <v>310100</v>
      </c>
      <c r="D100" s="43">
        <f>D11+D18+D24+D30+D35+D40+D46+D51+D59+D64+D72+D80+D93+D98</f>
        <v>288105</v>
      </c>
      <c r="E100" s="43">
        <f>E11+E18+E24+E30+E35+E40+E46+E51+E59+E64+E72+E80+E93+E98</f>
        <v>18034</v>
      </c>
      <c r="F100" s="43">
        <f>F11+F18+F24+F30+F35+F40+F46+F51+F59+F64+F72+F80+F93+F98</f>
        <v>14197</v>
      </c>
      <c r="G100" s="43">
        <f>G11+G18+G24+G30+G35+G40+G46+G51+G59+G64+G72+G80+G93+G98</f>
        <v>328134</v>
      </c>
      <c r="H100" s="43">
        <f>H11+H18+H24+H30+H35+H40+H46+H51+H59+H64+H72+H80+H93+H98</f>
        <v>302302</v>
      </c>
      <c r="I100" s="43">
        <f>I11+I18+I24+I30+I35+I40+I46+I51+I59+I64+I72+I80+I93+I98</f>
        <v>0</v>
      </c>
      <c r="M100" s="43">
        <v>10693939</v>
      </c>
    </row>
    <row r="101" spans="2:13" ht="14.25" customHeight="1">
      <c r="B101" s="43"/>
      <c r="C101" s="43"/>
      <c r="D101" s="43"/>
      <c r="E101" s="43"/>
      <c r="F101" s="43"/>
      <c r="G101" s="43"/>
      <c r="H101" s="43"/>
      <c r="I101" s="43"/>
      <c r="M101" s="43"/>
    </row>
  </sheetData>
  <sheetProtection/>
  <mergeCells count="27">
    <mergeCell ref="N11:P11"/>
    <mergeCell ref="B1:I1"/>
    <mergeCell ref="N98:P98"/>
    <mergeCell ref="N24:P24"/>
    <mergeCell ref="N30:P30"/>
    <mergeCell ref="N35:P35"/>
    <mergeCell ref="N40:P40"/>
    <mergeCell ref="N46:P46"/>
    <mergeCell ref="N51:P51"/>
    <mergeCell ref="N59:P59"/>
    <mergeCell ref="N64:P64"/>
    <mergeCell ref="N72:P72"/>
    <mergeCell ref="N80:P80"/>
    <mergeCell ref="N93:P93"/>
    <mergeCell ref="N18:P18"/>
    <mergeCell ref="C2:D2"/>
    <mergeCell ref="E2:F2"/>
    <mergeCell ref="H100:H101"/>
    <mergeCell ref="I100:I101"/>
    <mergeCell ref="M100:M101"/>
    <mergeCell ref="G100:G101"/>
    <mergeCell ref="G2:H2"/>
    <mergeCell ref="B100:B101"/>
    <mergeCell ref="C100:C101"/>
    <mergeCell ref="D100:D101"/>
    <mergeCell ref="E100:E101"/>
    <mergeCell ref="F100:F101"/>
  </mergeCells>
  <printOptions/>
  <pageMargins left="0.7" right="0.7" top="0.787401575" bottom="0.7874015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01"/>
  <sheetViews>
    <sheetView zoomScalePageLayoutView="0" workbookViewId="0" topLeftCell="A1">
      <selection activeCell="N6" sqref="N6"/>
    </sheetView>
  </sheetViews>
  <sheetFormatPr defaultColWidth="9.00390625" defaultRowHeight="14.25"/>
  <cols>
    <col min="1" max="1" width="2.75390625" style="0" customWidth="1"/>
    <col min="2" max="2" width="26.875" style="0" customWidth="1"/>
    <col min="3" max="9" width="12.625" style="0" customWidth="1"/>
    <col min="10" max="10" width="4.75390625" style="0" customWidth="1"/>
    <col min="13" max="13" width="11.375" style="0" bestFit="1" customWidth="1"/>
    <col min="16" max="16" width="11.375" style="0" customWidth="1"/>
    <col min="17" max="17" width="4.75390625" style="0" customWidth="1"/>
  </cols>
  <sheetData>
    <row r="1" spans="2:16" ht="36" customHeight="1" thickBot="1">
      <c r="B1" s="57" t="s">
        <v>112</v>
      </c>
      <c r="C1" s="57"/>
      <c r="D1" s="57"/>
      <c r="E1" s="57"/>
      <c r="F1" s="57"/>
      <c r="G1" s="57"/>
      <c r="H1" s="57"/>
      <c r="I1" s="57"/>
      <c r="J1" s="36"/>
      <c r="K1" s="36"/>
      <c r="L1" s="36"/>
      <c r="M1" s="36"/>
      <c r="N1" s="36"/>
      <c r="O1" s="36"/>
      <c r="P1" s="36"/>
    </row>
    <row r="2" spans="2:16" ht="16.5" customHeight="1" thickBot="1">
      <c r="B2" s="37"/>
      <c r="C2" s="58" t="s">
        <v>5</v>
      </c>
      <c r="D2" s="59"/>
      <c r="E2" s="58" t="s">
        <v>6</v>
      </c>
      <c r="F2" s="59"/>
      <c r="G2" s="58" t="s">
        <v>4</v>
      </c>
      <c r="H2" s="59"/>
      <c r="I2" s="23" t="s">
        <v>92</v>
      </c>
      <c r="J2" s="36"/>
      <c r="K2" s="36"/>
      <c r="L2" s="36"/>
      <c r="M2" s="36"/>
      <c r="N2" s="36"/>
      <c r="O2" s="36"/>
      <c r="P2" s="36"/>
    </row>
    <row r="3" spans="2:16" ht="16.5" customHeight="1" thickBot="1" thickTop="1">
      <c r="B3" s="24" t="s">
        <v>13</v>
      </c>
      <c r="C3" s="25" t="s">
        <v>0</v>
      </c>
      <c r="D3" s="25" t="s">
        <v>1</v>
      </c>
      <c r="E3" s="25" t="s">
        <v>0</v>
      </c>
      <c r="F3" s="25" t="s">
        <v>2</v>
      </c>
      <c r="G3" s="25" t="s">
        <v>0</v>
      </c>
      <c r="H3" s="25" t="s">
        <v>3</v>
      </c>
      <c r="I3" s="25" t="s">
        <v>93</v>
      </c>
      <c r="J3" s="36"/>
      <c r="K3" s="36"/>
      <c r="L3" s="36"/>
      <c r="M3" s="36"/>
      <c r="N3" s="36"/>
      <c r="O3" s="36"/>
      <c r="P3" s="36"/>
    </row>
    <row r="4" spans="2:16" ht="16.5" customHeight="1" thickBot="1" thickTop="1">
      <c r="B4" s="26" t="s">
        <v>8</v>
      </c>
      <c r="C4" s="38">
        <v>3719</v>
      </c>
      <c r="D4" s="38">
        <v>3451</v>
      </c>
      <c r="E4" s="38">
        <v>283</v>
      </c>
      <c r="F4" s="38">
        <v>220</v>
      </c>
      <c r="G4" s="38">
        <f>SUM(C4,E4)</f>
        <v>4002</v>
      </c>
      <c r="H4" s="38">
        <f>SUM(D4,F4)</f>
        <v>3671</v>
      </c>
      <c r="I4" s="38">
        <v>40</v>
      </c>
      <c r="J4" s="36"/>
      <c r="K4" s="36"/>
      <c r="L4" s="36"/>
      <c r="M4" s="36"/>
      <c r="N4" s="36"/>
      <c r="O4" s="36"/>
      <c r="P4" s="36"/>
    </row>
    <row r="5" spans="2:16" ht="16.5" customHeight="1" thickBot="1">
      <c r="B5" s="26" t="s">
        <v>98</v>
      </c>
      <c r="C5" s="38">
        <v>6320</v>
      </c>
      <c r="D5" s="38">
        <v>5987</v>
      </c>
      <c r="E5" s="38">
        <v>526</v>
      </c>
      <c r="F5" s="38">
        <v>458</v>
      </c>
      <c r="G5" s="38">
        <f>SUM(C5,E5)</f>
        <v>6846</v>
      </c>
      <c r="H5" s="38">
        <f>SUM(D5,F5)</f>
        <v>6445</v>
      </c>
      <c r="I5" s="38">
        <v>37</v>
      </c>
      <c r="J5" s="36"/>
      <c r="K5" s="36"/>
      <c r="L5" s="36"/>
      <c r="M5" s="36"/>
      <c r="N5" s="36"/>
      <c r="O5" s="36"/>
      <c r="P5" s="36"/>
    </row>
    <row r="6" spans="2:17" ht="16.5" customHeight="1" thickBot="1">
      <c r="B6" s="26" t="s">
        <v>99</v>
      </c>
      <c r="C6" s="38">
        <v>7209</v>
      </c>
      <c r="D6" s="38">
        <v>6749</v>
      </c>
      <c r="E6" s="38">
        <v>270</v>
      </c>
      <c r="F6" s="38">
        <v>218</v>
      </c>
      <c r="G6" s="38">
        <f>SUM(C6,E6)</f>
        <v>7479</v>
      </c>
      <c r="H6" s="38">
        <f>SUM(D6,F6)</f>
        <v>6967</v>
      </c>
      <c r="I6" s="38">
        <v>68</v>
      </c>
      <c r="J6" s="36"/>
      <c r="K6" s="36"/>
      <c r="L6" s="36"/>
      <c r="M6" s="36"/>
      <c r="N6" s="36"/>
      <c r="O6" s="36"/>
      <c r="P6" s="36"/>
      <c r="Q6" s="2"/>
    </row>
    <row r="7" spans="2:16" ht="16.5" customHeight="1" thickBot="1">
      <c r="B7" s="26" t="s">
        <v>9</v>
      </c>
      <c r="C7" s="38">
        <v>5173</v>
      </c>
      <c r="D7" s="38">
        <v>4793</v>
      </c>
      <c r="E7" s="38">
        <v>237</v>
      </c>
      <c r="F7" s="38">
        <v>177</v>
      </c>
      <c r="G7" s="38">
        <f>SUM(C7,E7)</f>
        <v>5410</v>
      </c>
      <c r="H7" s="38">
        <f>SUM(D7,F7)</f>
        <v>4970</v>
      </c>
      <c r="I7" s="38">
        <v>63</v>
      </c>
      <c r="J7" s="36"/>
      <c r="K7" s="36"/>
      <c r="L7" s="36"/>
      <c r="M7" s="36"/>
      <c r="N7" s="36"/>
      <c r="O7" s="36"/>
      <c r="P7" s="36"/>
    </row>
    <row r="8" spans="2:17" ht="16.5" customHeight="1" thickBot="1">
      <c r="B8" s="26" t="s">
        <v>10</v>
      </c>
      <c r="C8" s="38">
        <v>5783</v>
      </c>
      <c r="D8" s="38">
        <v>5236</v>
      </c>
      <c r="E8" s="38">
        <v>408</v>
      </c>
      <c r="F8" s="38">
        <v>361</v>
      </c>
      <c r="G8" s="38">
        <f>SUM(C8,E8)</f>
        <v>6191</v>
      </c>
      <c r="H8" s="38">
        <f>SUM(D8,F8)</f>
        <v>5597</v>
      </c>
      <c r="I8" s="38">
        <v>64</v>
      </c>
      <c r="J8" s="36"/>
      <c r="K8" s="39" t="s">
        <v>88</v>
      </c>
      <c r="L8" s="39"/>
      <c r="M8" s="40">
        <f>C11/M11</f>
        <v>0.03198730099759783</v>
      </c>
      <c r="N8" s="39" t="s">
        <v>86</v>
      </c>
      <c r="O8" s="39"/>
      <c r="P8" s="40">
        <f>D11/M11</f>
        <v>0.029805504308288547</v>
      </c>
      <c r="Q8" s="1"/>
    </row>
    <row r="9" spans="2:16" ht="16.5" customHeight="1" thickBot="1">
      <c r="B9" s="26" t="s">
        <v>11</v>
      </c>
      <c r="C9" s="38">
        <v>4396</v>
      </c>
      <c r="D9" s="38">
        <v>4171</v>
      </c>
      <c r="E9" s="38">
        <v>198</v>
      </c>
      <c r="F9" s="38">
        <v>158</v>
      </c>
      <c r="G9" s="38">
        <f>SUM(C9,E9)</f>
        <v>4594</v>
      </c>
      <c r="H9" s="38">
        <f>SUM(D9,F9)</f>
        <v>4329</v>
      </c>
      <c r="I9" s="38">
        <v>51</v>
      </c>
      <c r="J9" s="36"/>
      <c r="K9" s="39" t="s">
        <v>89</v>
      </c>
      <c r="L9" s="39"/>
      <c r="M9" s="40">
        <f>E11/M11</f>
        <v>0.0018930294804301111</v>
      </c>
      <c r="N9" s="39" t="s">
        <v>87</v>
      </c>
      <c r="O9" s="39"/>
      <c r="P9" s="40">
        <f>F11/M11</f>
        <v>0.0015654222376081295</v>
      </c>
    </row>
    <row r="10" spans="2:17" ht="16.5" customHeight="1" thickBot="1">
      <c r="B10" s="26" t="s">
        <v>12</v>
      </c>
      <c r="C10" s="38">
        <v>5284</v>
      </c>
      <c r="D10" s="38">
        <v>4913</v>
      </c>
      <c r="E10" s="38">
        <v>320</v>
      </c>
      <c r="F10" s="38">
        <v>262</v>
      </c>
      <c r="G10" s="38">
        <f>SUM(C10,E10)</f>
        <v>5604</v>
      </c>
      <c r="H10" s="38">
        <f>SUM(D10,F10)</f>
        <v>5175</v>
      </c>
      <c r="I10" s="38">
        <v>68</v>
      </c>
      <c r="J10" s="36"/>
      <c r="K10" s="39" t="s">
        <v>90</v>
      </c>
      <c r="L10" s="39"/>
      <c r="M10" s="40">
        <f>G11/M11</f>
        <v>0.03388033047802794</v>
      </c>
      <c r="N10" s="39" t="s">
        <v>91</v>
      </c>
      <c r="O10" s="39"/>
      <c r="P10" s="40">
        <f>H11/M11</f>
        <v>0.031370926545896675</v>
      </c>
      <c r="Q10" s="1"/>
    </row>
    <row r="11" spans="2:17" ht="16.5" customHeight="1" thickBot="1">
      <c r="B11" s="27" t="s">
        <v>7</v>
      </c>
      <c r="C11" s="28">
        <f>SUM(C4:C10)</f>
        <v>37884</v>
      </c>
      <c r="D11" s="28">
        <f>SUM(D4:D10)</f>
        <v>35300</v>
      </c>
      <c r="E11" s="28">
        <f>SUM(E4:E10)</f>
        <v>2242</v>
      </c>
      <c r="F11" s="28">
        <f>SUM(F4:F10)</f>
        <v>1854</v>
      </c>
      <c r="G11" s="29">
        <f>SUM(G4:G10)</f>
        <v>40126</v>
      </c>
      <c r="H11" s="29">
        <f>SUM(H4:H10)</f>
        <v>37154</v>
      </c>
      <c r="I11" s="29">
        <f>SUM(I4:I10)</f>
        <v>391</v>
      </c>
      <c r="J11" s="36"/>
      <c r="K11" s="39" t="s">
        <v>85</v>
      </c>
      <c r="L11" s="39"/>
      <c r="M11" s="41">
        <v>1184345</v>
      </c>
      <c r="N11" s="54" t="s">
        <v>7</v>
      </c>
      <c r="O11" s="55"/>
      <c r="P11" s="56"/>
      <c r="Q11" s="1"/>
    </row>
    <row r="12" spans="2:16" ht="15" thickBot="1">
      <c r="B12" s="26" t="s">
        <v>14</v>
      </c>
      <c r="C12" s="38">
        <v>2997</v>
      </c>
      <c r="D12" s="38">
        <v>2829</v>
      </c>
      <c r="E12" s="38">
        <v>133</v>
      </c>
      <c r="F12" s="38">
        <v>103</v>
      </c>
      <c r="G12" s="38">
        <f>SUM(C12,E12)</f>
        <v>3130</v>
      </c>
      <c r="H12" s="38">
        <f>SUM(D12,F12)</f>
        <v>2932</v>
      </c>
      <c r="I12" s="38">
        <v>46</v>
      </c>
      <c r="J12" s="36"/>
      <c r="K12" s="36"/>
      <c r="L12" s="36"/>
      <c r="M12" s="36"/>
      <c r="N12" s="36"/>
      <c r="O12" s="36"/>
      <c r="P12" s="36"/>
    </row>
    <row r="13" spans="2:16" ht="15" thickBot="1">
      <c r="B13" s="26" t="s">
        <v>100</v>
      </c>
      <c r="C13" s="38">
        <v>5316</v>
      </c>
      <c r="D13" s="38">
        <v>4944</v>
      </c>
      <c r="E13" s="38">
        <v>303</v>
      </c>
      <c r="F13" s="38">
        <v>250</v>
      </c>
      <c r="G13" s="38">
        <f>SUM(C13,E13)</f>
        <v>5619</v>
      </c>
      <c r="H13" s="38">
        <f>SUM(D13,F13)</f>
        <v>5194</v>
      </c>
      <c r="I13" s="38">
        <v>44</v>
      </c>
      <c r="J13" s="36"/>
      <c r="K13" s="36"/>
      <c r="L13" s="36"/>
      <c r="M13" s="36"/>
      <c r="N13" s="36"/>
      <c r="O13" s="36"/>
      <c r="P13" s="36"/>
    </row>
    <row r="14" spans="2:16" ht="15" thickBot="1">
      <c r="B14" s="26" t="s">
        <v>15</v>
      </c>
      <c r="C14" s="38">
        <v>4437</v>
      </c>
      <c r="D14" s="38">
        <v>4044</v>
      </c>
      <c r="E14" s="38">
        <v>388</v>
      </c>
      <c r="F14" s="38">
        <v>303</v>
      </c>
      <c r="G14" s="38">
        <f>SUM(C14,E14)</f>
        <v>4825</v>
      </c>
      <c r="H14" s="38">
        <f>SUM(D14,F14)</f>
        <v>4347</v>
      </c>
      <c r="I14" s="38">
        <v>30</v>
      </c>
      <c r="J14" s="36"/>
      <c r="K14" s="36"/>
      <c r="L14" s="36"/>
      <c r="M14" s="36"/>
      <c r="N14" s="36"/>
      <c r="O14" s="36"/>
      <c r="P14" s="36"/>
    </row>
    <row r="15" spans="2:16" ht="15" thickBot="1">
      <c r="B15" s="26" t="s">
        <v>16</v>
      </c>
      <c r="C15" s="38">
        <v>5758</v>
      </c>
      <c r="D15" s="38">
        <v>5434</v>
      </c>
      <c r="E15" s="38">
        <v>373</v>
      </c>
      <c r="F15" s="38">
        <v>298</v>
      </c>
      <c r="G15" s="38">
        <f>SUM(C15,E15)</f>
        <v>6131</v>
      </c>
      <c r="H15" s="38">
        <f>SUM(D15,F15)</f>
        <v>5732</v>
      </c>
      <c r="I15" s="38">
        <v>58</v>
      </c>
      <c r="J15" s="36"/>
      <c r="K15" s="39" t="s">
        <v>88</v>
      </c>
      <c r="L15" s="39"/>
      <c r="M15" s="40">
        <f>C18/M18</f>
        <v>0.026639901089644303</v>
      </c>
      <c r="N15" s="39" t="s">
        <v>86</v>
      </c>
      <c r="O15" s="39"/>
      <c r="P15" s="40">
        <f>D18/M18</f>
        <v>0.0248923262954811</v>
      </c>
    </row>
    <row r="16" spans="2:16" ht="15" thickBot="1">
      <c r="B16" s="26" t="s">
        <v>17</v>
      </c>
      <c r="C16" s="38">
        <v>7101</v>
      </c>
      <c r="D16" s="38">
        <v>6689</v>
      </c>
      <c r="E16" s="38">
        <v>319</v>
      </c>
      <c r="F16" s="38">
        <v>255</v>
      </c>
      <c r="G16" s="38">
        <f>SUM(C16,E16)</f>
        <v>7420</v>
      </c>
      <c r="H16" s="38">
        <f>SUM(D16,F16)</f>
        <v>6944</v>
      </c>
      <c r="I16" s="38">
        <v>73</v>
      </c>
      <c r="J16" s="36"/>
      <c r="K16" s="39" t="s">
        <v>89</v>
      </c>
      <c r="L16" s="39"/>
      <c r="M16" s="40">
        <f>E18/M18</f>
        <v>0.0016371837721801039</v>
      </c>
      <c r="N16" s="39" t="s">
        <v>87</v>
      </c>
      <c r="O16" s="39"/>
      <c r="P16" s="40">
        <f>F18/M18</f>
        <v>0.0013170498084291188</v>
      </c>
    </row>
    <row r="17" spans="2:16" ht="15" thickBot="1">
      <c r="B17" s="26" t="s">
        <v>101</v>
      </c>
      <c r="C17" s="38">
        <v>5763</v>
      </c>
      <c r="D17" s="38">
        <v>5374</v>
      </c>
      <c r="E17" s="38">
        <v>412</v>
      </c>
      <c r="F17" s="38">
        <v>342</v>
      </c>
      <c r="G17" s="38">
        <f>SUM(C17,E17)</f>
        <v>6175</v>
      </c>
      <c r="H17" s="38">
        <f>SUM(D17,F17)</f>
        <v>5716</v>
      </c>
      <c r="I17" s="38">
        <v>40</v>
      </c>
      <c r="J17" s="36"/>
      <c r="K17" s="39" t="s">
        <v>90</v>
      </c>
      <c r="L17" s="39"/>
      <c r="M17" s="40">
        <f>G18/M18</f>
        <v>0.028277084861824408</v>
      </c>
      <c r="N17" s="39" t="s">
        <v>91</v>
      </c>
      <c r="O17" s="39"/>
      <c r="P17" s="40">
        <f>H18/M18</f>
        <v>0.02620937610391022</v>
      </c>
    </row>
    <row r="18" spans="2:16" ht="15" thickBot="1">
      <c r="B18" s="27" t="s">
        <v>18</v>
      </c>
      <c r="C18" s="28">
        <f>SUM(C12:C17)</f>
        <v>31372</v>
      </c>
      <c r="D18" s="28">
        <f>SUM(D12:D17)</f>
        <v>29314</v>
      </c>
      <c r="E18" s="28">
        <f>SUM(E12:E17)</f>
        <v>1928</v>
      </c>
      <c r="F18" s="28">
        <f>SUM(F12:F17)</f>
        <v>1551</v>
      </c>
      <c r="G18" s="29">
        <f>SUM(G12:G17)</f>
        <v>33300</v>
      </c>
      <c r="H18" s="29">
        <f>SUM(H12:H17)</f>
        <v>30865</v>
      </c>
      <c r="I18" s="29">
        <f>SUM(I12:I17)</f>
        <v>291</v>
      </c>
      <c r="J18" s="36"/>
      <c r="K18" s="39" t="s">
        <v>85</v>
      </c>
      <c r="L18" s="39"/>
      <c r="M18" s="41">
        <v>1177632</v>
      </c>
      <c r="N18" s="54" t="s">
        <v>18</v>
      </c>
      <c r="O18" s="55"/>
      <c r="P18" s="56"/>
    </row>
    <row r="19" spans="2:16" ht="15" thickBot="1">
      <c r="B19" s="26" t="s">
        <v>22</v>
      </c>
      <c r="C19" s="38">
        <v>1460</v>
      </c>
      <c r="D19" s="38">
        <v>1382</v>
      </c>
      <c r="E19" s="38">
        <v>97</v>
      </c>
      <c r="F19" s="38">
        <v>83</v>
      </c>
      <c r="G19" s="38">
        <f>SUM(C19,E19)</f>
        <v>1557</v>
      </c>
      <c r="H19" s="38">
        <f>SUM(D19,F19)</f>
        <v>1465</v>
      </c>
      <c r="I19" s="38">
        <v>19</v>
      </c>
      <c r="J19" s="36"/>
      <c r="K19" s="36"/>
      <c r="L19" s="36"/>
      <c r="M19" s="36"/>
      <c r="N19" s="36"/>
      <c r="O19" s="36"/>
      <c r="P19" s="36"/>
    </row>
    <row r="20" spans="2:16" ht="15" thickBot="1">
      <c r="B20" s="26" t="s">
        <v>19</v>
      </c>
      <c r="C20" s="38">
        <v>6844</v>
      </c>
      <c r="D20" s="38">
        <v>6009</v>
      </c>
      <c r="E20" s="38">
        <v>411</v>
      </c>
      <c r="F20" s="38">
        <v>270</v>
      </c>
      <c r="G20" s="38">
        <f>SUM(C20,E20)</f>
        <v>7255</v>
      </c>
      <c r="H20" s="38">
        <f>SUM(D20,F20)</f>
        <v>6279</v>
      </c>
      <c r="I20" s="38">
        <v>75</v>
      </c>
      <c r="J20" s="36"/>
      <c r="K20" s="36"/>
      <c r="L20" s="36"/>
      <c r="M20" s="36"/>
      <c r="N20" s="36"/>
      <c r="O20" s="36"/>
      <c r="P20" s="36"/>
    </row>
    <row r="21" spans="2:16" ht="15" thickBot="1">
      <c r="B21" s="26" t="s">
        <v>20</v>
      </c>
      <c r="C21" s="38">
        <v>3431</v>
      </c>
      <c r="D21" s="38">
        <v>3199</v>
      </c>
      <c r="E21" s="38">
        <v>314</v>
      </c>
      <c r="F21" s="38">
        <v>259</v>
      </c>
      <c r="G21" s="38">
        <f>SUM(C21,E21)</f>
        <v>3745</v>
      </c>
      <c r="H21" s="38">
        <f>SUM(D21,F21)</f>
        <v>3458</v>
      </c>
      <c r="I21" s="38">
        <v>41</v>
      </c>
      <c r="J21" s="36"/>
      <c r="K21" s="39" t="s">
        <v>88</v>
      </c>
      <c r="L21" s="39"/>
      <c r="M21" s="40">
        <f>C24/M24</f>
        <v>0.03082208273802835</v>
      </c>
      <c r="N21" s="39" t="s">
        <v>86</v>
      </c>
      <c r="O21" s="39"/>
      <c r="P21" s="40">
        <f>D24/M24</f>
        <v>0.028176520636347582</v>
      </c>
    </row>
    <row r="22" spans="2:16" ht="15" thickBot="1">
      <c r="B22" s="26" t="s">
        <v>21</v>
      </c>
      <c r="C22" s="38">
        <v>3542</v>
      </c>
      <c r="D22" s="38">
        <v>3301</v>
      </c>
      <c r="E22" s="38">
        <v>215</v>
      </c>
      <c r="F22" s="38">
        <v>175</v>
      </c>
      <c r="G22" s="38">
        <f>SUM(C22,E22)</f>
        <v>3757</v>
      </c>
      <c r="H22" s="38">
        <f>SUM(D22,F22)</f>
        <v>3476</v>
      </c>
      <c r="I22" s="38">
        <v>40</v>
      </c>
      <c r="J22" s="36"/>
      <c r="K22" s="39" t="s">
        <v>89</v>
      </c>
      <c r="L22" s="39"/>
      <c r="M22" s="40">
        <f>E24/M24</f>
        <v>0.0019472492896473118</v>
      </c>
      <c r="N22" s="39" t="s">
        <v>87</v>
      </c>
      <c r="O22" s="39"/>
      <c r="P22" s="40">
        <f>F24/M24</f>
        <v>0.0014897339990047036</v>
      </c>
    </row>
    <row r="23" spans="2:16" ht="15" thickBot="1">
      <c r="B23" s="26" t="s">
        <v>23</v>
      </c>
      <c r="C23" s="38">
        <v>3923</v>
      </c>
      <c r="D23" s="38">
        <v>3661</v>
      </c>
      <c r="E23" s="38">
        <v>176</v>
      </c>
      <c r="F23" s="38">
        <v>141</v>
      </c>
      <c r="G23" s="38">
        <f>SUM(C23,E23)</f>
        <v>4099</v>
      </c>
      <c r="H23" s="38">
        <f>SUM(D23,F23)</f>
        <v>3802</v>
      </c>
      <c r="I23" s="38">
        <v>43</v>
      </c>
      <c r="J23" s="36"/>
      <c r="K23" s="39" t="s">
        <v>90</v>
      </c>
      <c r="L23" s="39"/>
      <c r="M23" s="40">
        <f>G24/M24</f>
        <v>0.03276933202767566</v>
      </c>
      <c r="N23" s="39" t="s">
        <v>91</v>
      </c>
      <c r="O23" s="39"/>
      <c r="P23" s="40">
        <f>H24/M24</f>
        <v>0.029666254635352288</v>
      </c>
    </row>
    <row r="24" spans="2:16" ht="15" thickBot="1">
      <c r="B24" s="27" t="s">
        <v>24</v>
      </c>
      <c r="C24" s="28">
        <f>SUM(C19:C23)</f>
        <v>19200</v>
      </c>
      <c r="D24" s="28">
        <f aca="true" t="shared" si="0" ref="D24:I24">SUM(D19:D23)</f>
        <v>17552</v>
      </c>
      <c r="E24" s="28">
        <f t="shared" si="0"/>
        <v>1213</v>
      </c>
      <c r="F24" s="28">
        <f t="shared" si="0"/>
        <v>928</v>
      </c>
      <c r="G24" s="29">
        <f t="shared" si="0"/>
        <v>20413</v>
      </c>
      <c r="H24" s="29">
        <f t="shared" si="0"/>
        <v>18480</v>
      </c>
      <c r="I24" s="29">
        <f t="shared" si="0"/>
        <v>218</v>
      </c>
      <c r="J24" s="36"/>
      <c r="K24" s="39" t="s">
        <v>85</v>
      </c>
      <c r="L24" s="39"/>
      <c r="M24" s="41">
        <v>622930</v>
      </c>
      <c r="N24" s="54" t="s">
        <v>24</v>
      </c>
      <c r="O24" s="55"/>
      <c r="P24" s="56"/>
    </row>
    <row r="25" spans="2:16" ht="15" thickBot="1">
      <c r="B25" s="26" t="s">
        <v>25</v>
      </c>
      <c r="C25" s="38">
        <v>4111</v>
      </c>
      <c r="D25" s="38">
        <v>3851</v>
      </c>
      <c r="E25" s="38">
        <v>193</v>
      </c>
      <c r="F25" s="38">
        <v>148</v>
      </c>
      <c r="G25" s="38">
        <f>SUM(C25,E25)</f>
        <v>4304</v>
      </c>
      <c r="H25" s="38">
        <f>SUM(D25,F25)</f>
        <v>3999</v>
      </c>
      <c r="I25" s="38">
        <v>45</v>
      </c>
      <c r="J25" s="36"/>
      <c r="K25" s="36"/>
      <c r="L25" s="36"/>
      <c r="M25" s="36"/>
      <c r="N25" s="36"/>
      <c r="O25" s="36"/>
      <c r="P25" s="36"/>
    </row>
    <row r="26" spans="2:16" ht="15" thickBot="1">
      <c r="B26" s="26" t="s">
        <v>26</v>
      </c>
      <c r="C26" s="38">
        <v>3242</v>
      </c>
      <c r="D26" s="38">
        <v>3077</v>
      </c>
      <c r="E26" s="38">
        <v>170</v>
      </c>
      <c r="F26" s="38">
        <v>141</v>
      </c>
      <c r="G26" s="38">
        <f>SUM(C26,E26)</f>
        <v>3412</v>
      </c>
      <c r="H26" s="38">
        <f>SUM(D26,F26)</f>
        <v>3218</v>
      </c>
      <c r="I26" s="38">
        <v>42</v>
      </c>
      <c r="J26" s="36"/>
      <c r="K26" s="36"/>
      <c r="L26" s="36"/>
      <c r="M26" s="36"/>
      <c r="N26" s="36"/>
      <c r="O26" s="36"/>
      <c r="P26" s="36"/>
    </row>
    <row r="27" spans="2:16" ht="15" thickBot="1">
      <c r="B27" s="26" t="s">
        <v>27</v>
      </c>
      <c r="C27" s="38">
        <v>3464</v>
      </c>
      <c r="D27" s="38">
        <v>2338</v>
      </c>
      <c r="E27" s="38">
        <v>94</v>
      </c>
      <c r="F27" s="38">
        <v>76</v>
      </c>
      <c r="G27" s="38">
        <f>SUM(C27,E27)</f>
        <v>3558</v>
      </c>
      <c r="H27" s="38">
        <f>SUM(D27,F27)</f>
        <v>2414</v>
      </c>
      <c r="I27" s="38">
        <v>30</v>
      </c>
      <c r="J27" s="36"/>
      <c r="K27" s="39" t="s">
        <v>88</v>
      </c>
      <c r="L27" s="39"/>
      <c r="M27" s="40">
        <f>C30/M30</f>
        <v>0.03950002480035712</v>
      </c>
      <c r="N27" s="39" t="s">
        <v>86</v>
      </c>
      <c r="O27" s="39"/>
      <c r="P27" s="40">
        <f>D30/M30</f>
        <v>0.03520658697485244</v>
      </c>
    </row>
    <row r="28" spans="2:16" ht="15" thickBot="1">
      <c r="B28" s="26" t="s">
        <v>28</v>
      </c>
      <c r="C28" s="38">
        <v>4846</v>
      </c>
      <c r="D28" s="38">
        <v>4474</v>
      </c>
      <c r="E28" s="38">
        <v>350</v>
      </c>
      <c r="F28" s="38">
        <v>302</v>
      </c>
      <c r="G28" s="38">
        <f>SUM(C28,E28)</f>
        <v>5196</v>
      </c>
      <c r="H28" s="38">
        <f>SUM(D28,F28)</f>
        <v>4776</v>
      </c>
      <c r="I28" s="38">
        <v>54</v>
      </c>
      <c r="J28" s="36"/>
      <c r="K28" s="39" t="s">
        <v>89</v>
      </c>
      <c r="L28" s="39"/>
      <c r="M28" s="40">
        <f>E30/M30</f>
        <v>0.0020435494271117505</v>
      </c>
      <c r="N28" s="39" t="s">
        <v>87</v>
      </c>
      <c r="O28" s="39"/>
      <c r="P28" s="40">
        <f>F30/M30</f>
        <v>0.0017122166559198453</v>
      </c>
    </row>
    <row r="29" spans="2:16" ht="15" thickBot="1">
      <c r="B29" s="26" t="s">
        <v>102</v>
      </c>
      <c r="C29" s="38">
        <v>4246</v>
      </c>
      <c r="D29" s="38">
        <v>4005</v>
      </c>
      <c r="E29" s="38">
        <v>223</v>
      </c>
      <c r="F29" s="38">
        <v>196</v>
      </c>
      <c r="G29" s="38">
        <f>SUM(C29,E29)</f>
        <v>4469</v>
      </c>
      <c r="H29" s="38">
        <f>SUM(D29,F29)</f>
        <v>4201</v>
      </c>
      <c r="I29" s="38">
        <v>43</v>
      </c>
      <c r="J29" s="36"/>
      <c r="K29" s="39" t="s">
        <v>90</v>
      </c>
      <c r="L29" s="39"/>
      <c r="M29" s="40">
        <f>G30/M30</f>
        <v>0.04154357422746888</v>
      </c>
      <c r="N29" s="39" t="s">
        <v>91</v>
      </c>
      <c r="O29" s="39"/>
      <c r="P29" s="40">
        <f>H30/M30</f>
        <v>0.03691880363077228</v>
      </c>
    </row>
    <row r="30" spans="2:16" ht="15" thickBot="1">
      <c r="B30" s="27" t="s">
        <v>29</v>
      </c>
      <c r="C30" s="28">
        <f>SUM(C25:C29)</f>
        <v>19909</v>
      </c>
      <c r="D30" s="28">
        <f aca="true" t="shared" si="1" ref="D30:I30">SUM(D25:D29)</f>
        <v>17745</v>
      </c>
      <c r="E30" s="28">
        <f t="shared" si="1"/>
        <v>1030</v>
      </c>
      <c r="F30" s="28">
        <f t="shared" si="1"/>
        <v>863</v>
      </c>
      <c r="G30" s="29">
        <f>SUM(G25:G29)</f>
        <v>20939</v>
      </c>
      <c r="H30" s="29">
        <f t="shared" si="1"/>
        <v>18608</v>
      </c>
      <c r="I30" s="29">
        <f t="shared" si="1"/>
        <v>214</v>
      </c>
      <c r="J30" s="36"/>
      <c r="K30" s="39" t="s">
        <v>85</v>
      </c>
      <c r="L30" s="39"/>
      <c r="M30" s="41">
        <v>504025</v>
      </c>
      <c r="N30" s="54" t="s">
        <v>29</v>
      </c>
      <c r="O30" s="55"/>
      <c r="P30" s="56"/>
    </row>
    <row r="31" spans="2:16" ht="15" thickBot="1">
      <c r="B31" s="26" t="s">
        <v>31</v>
      </c>
      <c r="C31" s="30">
        <v>3902</v>
      </c>
      <c r="D31" s="30">
        <v>3614</v>
      </c>
      <c r="E31" s="30">
        <v>333</v>
      </c>
      <c r="F31" s="30">
        <v>263</v>
      </c>
      <c r="G31" s="38">
        <f>SUM(C31,E31)</f>
        <v>4235</v>
      </c>
      <c r="H31" s="38">
        <f>SUM(D31,F31)</f>
        <v>3877</v>
      </c>
      <c r="I31" s="30">
        <v>51</v>
      </c>
      <c r="J31" s="36"/>
      <c r="K31" s="36"/>
      <c r="L31" s="36"/>
      <c r="M31" s="36"/>
      <c r="N31" s="36"/>
      <c r="O31" s="36"/>
      <c r="P31" s="36"/>
    </row>
    <row r="32" spans="2:16" ht="15" thickBot="1">
      <c r="B32" s="26" t="s">
        <v>103</v>
      </c>
      <c r="C32" s="30">
        <v>6630</v>
      </c>
      <c r="D32" s="30">
        <v>6046</v>
      </c>
      <c r="E32" s="30">
        <v>545</v>
      </c>
      <c r="F32" s="30">
        <v>447</v>
      </c>
      <c r="G32" s="38">
        <f>SUM(C32,E32)</f>
        <v>7175</v>
      </c>
      <c r="H32" s="38">
        <f>SUM(D32,F32)</f>
        <v>6493</v>
      </c>
      <c r="I32" s="30">
        <v>67</v>
      </c>
      <c r="J32" s="36"/>
      <c r="K32" s="39" t="s">
        <v>88</v>
      </c>
      <c r="L32" s="39"/>
      <c r="M32" s="40">
        <f>C35/M35</f>
        <v>0.04309158118344188</v>
      </c>
      <c r="N32" s="39" t="s">
        <v>86</v>
      </c>
      <c r="O32" s="39"/>
      <c r="P32" s="40">
        <f>D35/M35</f>
        <v>0.03950512899348744</v>
      </c>
    </row>
    <row r="33" spans="2:16" ht="15" thickBot="1">
      <c r="B33" s="26" t="s">
        <v>32</v>
      </c>
      <c r="C33" s="30">
        <v>5676</v>
      </c>
      <c r="D33" s="30">
        <v>5298</v>
      </c>
      <c r="E33" s="30">
        <v>254</v>
      </c>
      <c r="F33" s="30">
        <v>210</v>
      </c>
      <c r="G33" s="38">
        <f>SUM(C33,E33)</f>
        <v>5930</v>
      </c>
      <c r="H33" s="38">
        <f>SUM(D33,F33)</f>
        <v>5508</v>
      </c>
      <c r="I33" s="30">
        <v>55</v>
      </c>
      <c r="J33" s="36"/>
      <c r="K33" s="39" t="s">
        <v>89</v>
      </c>
      <c r="L33" s="39"/>
      <c r="M33" s="40">
        <f>E35/M35</f>
        <v>0.0029051485591301673</v>
      </c>
      <c r="N33" s="39" t="s">
        <v>87</v>
      </c>
      <c r="O33" s="39"/>
      <c r="P33" s="40">
        <f>F35/M35</f>
        <v>0.0023548648573105627</v>
      </c>
    </row>
    <row r="34" spans="2:16" ht="15" thickBot="1">
      <c r="B34" s="26" t="s">
        <v>30</v>
      </c>
      <c r="C34" s="30">
        <v>8459</v>
      </c>
      <c r="D34" s="30">
        <v>7656</v>
      </c>
      <c r="E34" s="30">
        <v>531</v>
      </c>
      <c r="F34" s="30">
        <v>428</v>
      </c>
      <c r="G34" s="38">
        <f>SUM(C34,E34)</f>
        <v>8990</v>
      </c>
      <c r="H34" s="38">
        <f>SUM(D34,F34)</f>
        <v>8084</v>
      </c>
      <c r="I34" s="30">
        <v>82</v>
      </c>
      <c r="J34" s="36"/>
      <c r="K34" s="39" t="s">
        <v>90</v>
      </c>
      <c r="L34" s="39"/>
      <c r="M34" s="40">
        <f>G35/M35</f>
        <v>0.045996729742572046</v>
      </c>
      <c r="N34" s="39" t="s">
        <v>91</v>
      </c>
      <c r="O34" s="39"/>
      <c r="P34" s="40">
        <f>H35/M35</f>
        <v>0.041859993850798</v>
      </c>
    </row>
    <row r="35" spans="2:16" ht="15" thickBot="1">
      <c r="B35" s="27" t="s">
        <v>33</v>
      </c>
      <c r="C35" s="28">
        <f>SUM(C31:C34)</f>
        <v>24667</v>
      </c>
      <c r="D35" s="28">
        <f aca="true" t="shared" si="2" ref="D35:I35">SUM(D31:D34)</f>
        <v>22614</v>
      </c>
      <c r="E35" s="28">
        <f t="shared" si="2"/>
        <v>1663</v>
      </c>
      <c r="F35" s="28">
        <f t="shared" si="2"/>
        <v>1348</v>
      </c>
      <c r="G35" s="29">
        <f t="shared" si="2"/>
        <v>26330</v>
      </c>
      <c r="H35" s="29">
        <f t="shared" si="2"/>
        <v>23962</v>
      </c>
      <c r="I35" s="29">
        <f t="shared" si="2"/>
        <v>255</v>
      </c>
      <c r="J35" s="36"/>
      <c r="K35" s="39" t="s">
        <v>85</v>
      </c>
      <c r="L35" s="39"/>
      <c r="M35" s="41">
        <v>572432</v>
      </c>
      <c r="N35" s="54" t="s">
        <v>33</v>
      </c>
      <c r="O35" s="55"/>
      <c r="P35" s="56"/>
    </row>
    <row r="36" spans="2:16" ht="15" thickBot="1">
      <c r="B36" s="26" t="s">
        <v>35</v>
      </c>
      <c r="C36" s="30">
        <v>4432</v>
      </c>
      <c r="D36" s="30">
        <v>4152</v>
      </c>
      <c r="E36" s="30">
        <v>218</v>
      </c>
      <c r="F36" s="30">
        <v>171</v>
      </c>
      <c r="G36" s="38">
        <f>SUM(C36,E36)</f>
        <v>4650</v>
      </c>
      <c r="H36" s="38">
        <f>SUM(D36,F36)</f>
        <v>4323</v>
      </c>
      <c r="I36" s="30">
        <v>44</v>
      </c>
      <c r="J36" s="36"/>
      <c r="K36" s="36"/>
      <c r="L36" s="36"/>
      <c r="M36" s="36"/>
      <c r="N36" s="36"/>
      <c r="O36" s="36"/>
      <c r="P36" s="36"/>
    </row>
    <row r="37" spans="2:16" ht="15" thickBot="1">
      <c r="B37" s="26" t="s">
        <v>36</v>
      </c>
      <c r="C37" s="30">
        <v>5858</v>
      </c>
      <c r="D37" s="30">
        <v>5466</v>
      </c>
      <c r="E37" s="30">
        <v>414</v>
      </c>
      <c r="F37" s="30">
        <v>360</v>
      </c>
      <c r="G37" s="38">
        <f>SUM(C37,E37)</f>
        <v>6272</v>
      </c>
      <c r="H37" s="38">
        <f>SUM(D37,F37)</f>
        <v>5826</v>
      </c>
      <c r="I37" s="30">
        <v>59</v>
      </c>
      <c r="J37" s="36"/>
      <c r="K37" s="39" t="s">
        <v>88</v>
      </c>
      <c r="L37" s="39"/>
      <c r="M37" s="40">
        <f>C40/M40</f>
        <v>0.034924240067203884</v>
      </c>
      <c r="N37" s="39" t="s">
        <v>86</v>
      </c>
      <c r="O37" s="39"/>
      <c r="P37" s="40">
        <f>D40/M40</f>
        <v>0.03259660558165583</v>
      </c>
    </row>
    <row r="38" spans="2:16" ht="15" thickBot="1">
      <c r="B38" s="26" t="s">
        <v>37</v>
      </c>
      <c r="C38" s="30">
        <v>3244</v>
      </c>
      <c r="D38" s="30">
        <v>3027</v>
      </c>
      <c r="E38" s="30">
        <v>220</v>
      </c>
      <c r="F38" s="30">
        <v>182</v>
      </c>
      <c r="G38" s="38">
        <f>SUM(C38,E38)</f>
        <v>3464</v>
      </c>
      <c r="H38" s="38">
        <f>SUM(D38,F38)</f>
        <v>3209</v>
      </c>
      <c r="I38" s="30">
        <v>33</v>
      </c>
      <c r="J38" s="36"/>
      <c r="K38" s="39" t="s">
        <v>89</v>
      </c>
      <c r="L38" s="39"/>
      <c r="M38" s="40">
        <f>E40/M40</f>
        <v>0.0021720699418188607</v>
      </c>
      <c r="N38" s="39" t="s">
        <v>87</v>
      </c>
      <c r="O38" s="39"/>
      <c r="P38" s="40">
        <f>F40/M40</f>
        <v>0.0017987150368687969</v>
      </c>
    </row>
    <row r="39" spans="2:16" ht="15" thickBot="1">
      <c r="B39" s="26" t="s">
        <v>104</v>
      </c>
      <c r="C39" s="30">
        <v>4426</v>
      </c>
      <c r="D39" s="30">
        <v>4118</v>
      </c>
      <c r="E39" s="30">
        <v>265</v>
      </c>
      <c r="F39" s="30">
        <v>212</v>
      </c>
      <c r="G39" s="38">
        <f>SUM(C39,E39)</f>
        <v>4691</v>
      </c>
      <c r="H39" s="38">
        <f>SUM(D39,F39)</f>
        <v>4330</v>
      </c>
      <c r="I39" s="30">
        <v>44</v>
      </c>
      <c r="J39" s="36"/>
      <c r="K39" s="39" t="s">
        <v>90</v>
      </c>
      <c r="L39" s="39"/>
      <c r="M39" s="40">
        <f>G40/M40</f>
        <v>0.03709631000902274</v>
      </c>
      <c r="N39" s="39" t="s">
        <v>91</v>
      </c>
      <c r="O39" s="39"/>
      <c r="P39" s="40">
        <f>H40/M40</f>
        <v>0.03439532061852463</v>
      </c>
    </row>
    <row r="40" spans="2:16" ht="15" thickBot="1">
      <c r="B40" s="27" t="s">
        <v>34</v>
      </c>
      <c r="C40" s="28">
        <f>SUM(C36:C39)</f>
        <v>17960</v>
      </c>
      <c r="D40" s="28">
        <f aca="true" t="shared" si="3" ref="D40:I40">SUM(D36:D39)</f>
        <v>16763</v>
      </c>
      <c r="E40" s="28">
        <f t="shared" si="3"/>
        <v>1117</v>
      </c>
      <c r="F40" s="28">
        <f t="shared" si="3"/>
        <v>925</v>
      </c>
      <c r="G40" s="29">
        <f t="shared" si="3"/>
        <v>19077</v>
      </c>
      <c r="H40" s="29">
        <f t="shared" si="3"/>
        <v>17688</v>
      </c>
      <c r="I40" s="29">
        <f t="shared" si="3"/>
        <v>180</v>
      </c>
      <c r="J40" s="36"/>
      <c r="K40" s="39" t="s">
        <v>85</v>
      </c>
      <c r="L40" s="39"/>
      <c r="M40" s="41">
        <v>514256</v>
      </c>
      <c r="N40" s="54" t="s">
        <v>34</v>
      </c>
      <c r="O40" s="55"/>
      <c r="P40" s="56"/>
    </row>
    <row r="41" spans="2:16" ht="15" customHeight="1" thickBot="1">
      <c r="B41" s="26" t="s">
        <v>38</v>
      </c>
      <c r="C41" s="38">
        <v>5447</v>
      </c>
      <c r="D41" s="38">
        <v>4986</v>
      </c>
      <c r="E41" s="42">
        <v>489</v>
      </c>
      <c r="F41" s="42">
        <v>415</v>
      </c>
      <c r="G41" s="38">
        <f>SUM(C41,E41)</f>
        <v>5936</v>
      </c>
      <c r="H41" s="38">
        <f>SUM(D41,F41)</f>
        <v>5401</v>
      </c>
      <c r="I41" s="42">
        <v>52</v>
      </c>
      <c r="J41" s="36"/>
      <c r="K41" s="36"/>
      <c r="L41" s="36"/>
      <c r="M41" s="36"/>
      <c r="N41" s="36"/>
      <c r="O41" s="36"/>
      <c r="P41" s="36"/>
    </row>
    <row r="42" spans="2:16" ht="15" customHeight="1" thickBot="1">
      <c r="B42" s="26" t="s">
        <v>39</v>
      </c>
      <c r="C42" s="38">
        <v>2107</v>
      </c>
      <c r="D42" s="38">
        <v>1968</v>
      </c>
      <c r="E42" s="42">
        <v>67</v>
      </c>
      <c r="F42" s="42">
        <v>46</v>
      </c>
      <c r="G42" s="38">
        <f>SUM(C42,E42)</f>
        <v>2174</v>
      </c>
      <c r="H42" s="38">
        <f>SUM(D42,F42)</f>
        <v>2014</v>
      </c>
      <c r="I42" s="42">
        <v>24</v>
      </c>
      <c r="J42" s="36"/>
      <c r="K42" s="36"/>
      <c r="L42" s="36"/>
      <c r="M42" s="36"/>
      <c r="N42" s="36"/>
      <c r="O42" s="36"/>
      <c r="P42" s="36"/>
    </row>
    <row r="43" spans="2:16" ht="15" customHeight="1" thickBot="1">
      <c r="B43" s="26" t="s">
        <v>40</v>
      </c>
      <c r="C43" s="38">
        <v>2853</v>
      </c>
      <c r="D43" s="38">
        <v>2655</v>
      </c>
      <c r="E43" s="42">
        <v>187</v>
      </c>
      <c r="F43" s="42">
        <v>122</v>
      </c>
      <c r="G43" s="38">
        <f>SUM(C43,E43)</f>
        <v>3040</v>
      </c>
      <c r="H43" s="38">
        <f>SUM(D43,F43)</f>
        <v>2777</v>
      </c>
      <c r="I43" s="42">
        <v>29</v>
      </c>
      <c r="J43" s="36"/>
      <c r="K43" s="39" t="s">
        <v>88</v>
      </c>
      <c r="L43" s="39"/>
      <c r="M43" s="40">
        <f>C46/M46</f>
        <v>0.030364253060020645</v>
      </c>
      <c r="N43" s="39" t="s">
        <v>86</v>
      </c>
      <c r="O43" s="39"/>
      <c r="P43" s="40">
        <f>D46/M46</f>
        <v>0.028056333874059872</v>
      </c>
    </row>
    <row r="44" spans="2:16" ht="15" customHeight="1" thickBot="1">
      <c r="B44" s="26" t="s">
        <v>105</v>
      </c>
      <c r="C44" s="38">
        <v>2945</v>
      </c>
      <c r="D44" s="38">
        <v>2705</v>
      </c>
      <c r="E44" s="42">
        <v>160</v>
      </c>
      <c r="F44" s="42">
        <v>121</v>
      </c>
      <c r="G44" s="38">
        <f>SUM(C44,E44)</f>
        <v>3105</v>
      </c>
      <c r="H44" s="38">
        <f>SUM(D44,F44)</f>
        <v>2826</v>
      </c>
      <c r="I44" s="42">
        <v>34</v>
      </c>
      <c r="J44" s="36"/>
      <c r="K44" s="39" t="s">
        <v>89</v>
      </c>
      <c r="L44" s="39"/>
      <c r="M44" s="40">
        <f>E46/M46</f>
        <v>0.0021383276802831442</v>
      </c>
      <c r="N44" s="39" t="s">
        <v>87</v>
      </c>
      <c r="O44" s="39"/>
      <c r="P44" s="40">
        <f>F46/M46</f>
        <v>0.0016627341100132723</v>
      </c>
    </row>
    <row r="45" spans="2:16" ht="15" customHeight="1" thickBot="1">
      <c r="B45" s="26" t="s">
        <v>41</v>
      </c>
      <c r="C45" s="38">
        <v>3120</v>
      </c>
      <c r="D45" s="38">
        <v>2906</v>
      </c>
      <c r="E45" s="42">
        <v>257</v>
      </c>
      <c r="F45" s="42">
        <v>198</v>
      </c>
      <c r="G45" s="38">
        <f>SUM(C45,E45)</f>
        <v>3377</v>
      </c>
      <c r="H45" s="38">
        <f>SUM(D45,F45)</f>
        <v>3104</v>
      </c>
      <c r="I45" s="42">
        <v>36</v>
      </c>
      <c r="J45" s="36"/>
      <c r="K45" s="39" t="s">
        <v>90</v>
      </c>
      <c r="L45" s="39"/>
      <c r="M45" s="40">
        <f>G46/M46</f>
        <v>0.03250258074030379</v>
      </c>
      <c r="N45" s="39" t="s">
        <v>91</v>
      </c>
      <c r="O45" s="39"/>
      <c r="P45" s="40">
        <f>H46/M46</f>
        <v>0.029719067984073144</v>
      </c>
    </row>
    <row r="46" spans="2:16" ht="15" customHeight="1" thickBot="1">
      <c r="B46" s="27" t="s">
        <v>42</v>
      </c>
      <c r="C46" s="31">
        <f>SUM(C41:C45)</f>
        <v>16472</v>
      </c>
      <c r="D46" s="31">
        <f aca="true" t="shared" si="4" ref="D46:I46">SUM(D41:D45)</f>
        <v>15220</v>
      </c>
      <c r="E46" s="31">
        <f t="shared" si="4"/>
        <v>1160</v>
      </c>
      <c r="F46" s="31">
        <f t="shared" si="4"/>
        <v>902</v>
      </c>
      <c r="G46" s="29">
        <f t="shared" si="4"/>
        <v>17632</v>
      </c>
      <c r="H46" s="29">
        <f t="shared" si="4"/>
        <v>16122</v>
      </c>
      <c r="I46" s="29">
        <f t="shared" si="4"/>
        <v>175</v>
      </c>
      <c r="J46" s="36"/>
      <c r="K46" s="39" t="s">
        <v>85</v>
      </c>
      <c r="L46" s="39"/>
      <c r="M46" s="41">
        <v>542480</v>
      </c>
      <c r="N46" s="54" t="s">
        <v>42</v>
      </c>
      <c r="O46" s="55"/>
      <c r="P46" s="56"/>
    </row>
    <row r="47" spans="2:16" ht="15" thickBot="1">
      <c r="B47" s="26" t="s">
        <v>46</v>
      </c>
      <c r="C47" s="30">
        <v>2905</v>
      </c>
      <c r="D47" s="30">
        <v>2732</v>
      </c>
      <c r="E47" s="30">
        <v>126</v>
      </c>
      <c r="F47" s="30">
        <v>96</v>
      </c>
      <c r="G47" s="38">
        <f>SUM(C47,E47)</f>
        <v>3031</v>
      </c>
      <c r="H47" s="38">
        <f>SUM(D47,F47)</f>
        <v>2828</v>
      </c>
      <c r="I47" s="30">
        <v>36</v>
      </c>
      <c r="J47" s="36"/>
      <c r="K47" s="36"/>
      <c r="L47" s="36"/>
      <c r="M47" s="36"/>
      <c r="N47" s="36"/>
      <c r="O47" s="36"/>
      <c r="P47" s="36"/>
    </row>
    <row r="48" spans="2:16" ht="15" thickBot="1">
      <c r="B48" s="26" t="s">
        <v>106</v>
      </c>
      <c r="C48" s="30">
        <v>2512</v>
      </c>
      <c r="D48" s="30">
        <v>2274</v>
      </c>
      <c r="E48" s="30">
        <v>101</v>
      </c>
      <c r="F48" s="30">
        <v>63</v>
      </c>
      <c r="G48" s="38">
        <f>SUM(C48,E48)</f>
        <v>2613</v>
      </c>
      <c r="H48" s="38">
        <f>SUM(D48,F48)</f>
        <v>2337</v>
      </c>
      <c r="I48" s="30">
        <v>27</v>
      </c>
      <c r="J48" s="36"/>
      <c r="K48" s="39" t="s">
        <v>88</v>
      </c>
      <c r="L48" s="39"/>
      <c r="M48" s="40">
        <f>C51/M51</f>
        <v>0.02793610165230706</v>
      </c>
      <c r="N48" s="39" t="s">
        <v>86</v>
      </c>
      <c r="O48" s="39"/>
      <c r="P48" s="40">
        <f>D51/M51</f>
        <v>0.02590899741755605</v>
      </c>
    </row>
    <row r="49" spans="2:16" ht="15" thickBot="1">
      <c r="B49" s="26" t="s">
        <v>43</v>
      </c>
      <c r="C49" s="30">
        <v>4148</v>
      </c>
      <c r="D49" s="30">
        <v>3846</v>
      </c>
      <c r="E49" s="30">
        <v>395</v>
      </c>
      <c r="F49" s="30">
        <v>317</v>
      </c>
      <c r="G49" s="38">
        <f>SUM(C49,E49)</f>
        <v>4543</v>
      </c>
      <c r="H49" s="38">
        <f>SUM(D49,F49)</f>
        <v>4163</v>
      </c>
      <c r="I49" s="30">
        <v>47</v>
      </c>
      <c r="J49" s="36"/>
      <c r="K49" s="39" t="s">
        <v>89</v>
      </c>
      <c r="L49" s="39"/>
      <c r="M49" s="40">
        <f>E51/M51</f>
        <v>0.0017322942614895903</v>
      </c>
      <c r="N49" s="39" t="s">
        <v>87</v>
      </c>
      <c r="O49" s="39"/>
      <c r="P49" s="40">
        <f>F51/M51</f>
        <v>0.0013460703430308294</v>
      </c>
    </row>
    <row r="50" spans="2:16" ht="15" thickBot="1">
      <c r="B50" s="26" t="s">
        <v>44</v>
      </c>
      <c r="C50" s="30">
        <v>2659</v>
      </c>
      <c r="D50" s="30">
        <v>2485</v>
      </c>
      <c r="E50" s="30">
        <v>136</v>
      </c>
      <c r="F50" s="30">
        <v>113</v>
      </c>
      <c r="G50" s="38">
        <f>SUM(C50,E50)</f>
        <v>2795</v>
      </c>
      <c r="H50" s="38">
        <f>SUM(D50,F50)</f>
        <v>2598</v>
      </c>
      <c r="I50" s="30">
        <v>29</v>
      </c>
      <c r="J50" s="36"/>
      <c r="K50" s="39" t="s">
        <v>90</v>
      </c>
      <c r="L50" s="39"/>
      <c r="M50" s="40">
        <f>G51/M51</f>
        <v>0.02966839591379665</v>
      </c>
      <c r="N50" s="39" t="s">
        <v>91</v>
      </c>
      <c r="O50" s="39"/>
      <c r="P50" s="40">
        <f>H51/M51</f>
        <v>0.02725506776058688</v>
      </c>
    </row>
    <row r="51" spans="2:16" ht="15" thickBot="1">
      <c r="B51" s="27" t="s">
        <v>45</v>
      </c>
      <c r="C51" s="28">
        <f>SUM(C47:C50)</f>
        <v>12224</v>
      </c>
      <c r="D51" s="28">
        <f aca="true" t="shared" si="5" ref="D51:I51">SUM(D47:D50)</f>
        <v>11337</v>
      </c>
      <c r="E51" s="28">
        <f t="shared" si="5"/>
        <v>758</v>
      </c>
      <c r="F51" s="28">
        <f t="shared" si="5"/>
        <v>589</v>
      </c>
      <c r="G51" s="29">
        <f t="shared" si="5"/>
        <v>12982</v>
      </c>
      <c r="H51" s="29">
        <f t="shared" si="5"/>
        <v>11926</v>
      </c>
      <c r="I51" s="29">
        <f t="shared" si="5"/>
        <v>139</v>
      </c>
      <c r="J51" s="36"/>
      <c r="K51" s="39" t="s">
        <v>85</v>
      </c>
      <c r="L51" s="39"/>
      <c r="M51" s="41">
        <v>437570</v>
      </c>
      <c r="N51" s="54" t="s">
        <v>45</v>
      </c>
      <c r="O51" s="55"/>
      <c r="P51" s="56"/>
    </row>
    <row r="52" spans="2:16" ht="15" thickBot="1">
      <c r="B52" s="26" t="s">
        <v>47</v>
      </c>
      <c r="C52" s="38">
        <v>3069</v>
      </c>
      <c r="D52" s="38">
        <v>2886</v>
      </c>
      <c r="E52" s="38">
        <v>123</v>
      </c>
      <c r="F52" s="38">
        <v>91</v>
      </c>
      <c r="G52" s="38">
        <f>SUM(C52,E52)</f>
        <v>3192</v>
      </c>
      <c r="H52" s="38">
        <f>SUM(D52,F52)</f>
        <v>2977</v>
      </c>
      <c r="I52" s="38">
        <v>43</v>
      </c>
      <c r="J52" s="36"/>
      <c r="K52" s="36"/>
      <c r="L52" s="36"/>
      <c r="M52" s="36"/>
      <c r="N52" s="36"/>
      <c r="O52" s="36"/>
      <c r="P52" s="36"/>
    </row>
    <row r="53" spans="2:16" ht="15" thickBot="1">
      <c r="B53" s="26" t="s">
        <v>48</v>
      </c>
      <c r="C53" s="38">
        <v>2709</v>
      </c>
      <c r="D53" s="38">
        <v>2568</v>
      </c>
      <c r="E53" s="38">
        <v>122</v>
      </c>
      <c r="F53" s="38">
        <v>95</v>
      </c>
      <c r="G53" s="38">
        <f aca="true" t="shared" si="6" ref="G53:G58">SUM(C53,E53)</f>
        <v>2831</v>
      </c>
      <c r="H53" s="38">
        <f aca="true" t="shared" si="7" ref="H53:H58">SUM(D53,F53)</f>
        <v>2663</v>
      </c>
      <c r="I53" s="38">
        <v>28</v>
      </c>
      <c r="J53" s="36"/>
      <c r="K53" s="36"/>
      <c r="L53" s="36"/>
      <c r="M53" s="36"/>
      <c r="N53" s="36"/>
      <c r="O53" s="36"/>
      <c r="P53" s="36"/>
    </row>
    <row r="54" spans="2:16" ht="15" thickBot="1">
      <c r="B54" s="26" t="s">
        <v>49</v>
      </c>
      <c r="C54" s="38">
        <v>5004</v>
      </c>
      <c r="D54" s="38">
        <v>4771</v>
      </c>
      <c r="E54" s="38">
        <v>298</v>
      </c>
      <c r="F54" s="38">
        <v>246</v>
      </c>
      <c r="G54" s="38">
        <f t="shared" si="6"/>
        <v>5302</v>
      </c>
      <c r="H54" s="38">
        <f t="shared" si="7"/>
        <v>5017</v>
      </c>
      <c r="I54" s="38">
        <v>71</v>
      </c>
      <c r="J54" s="36"/>
      <c r="K54" s="36"/>
      <c r="L54" s="36"/>
      <c r="M54" s="36"/>
      <c r="N54" s="36"/>
      <c r="O54" s="36"/>
      <c r="P54" s="36"/>
    </row>
    <row r="55" spans="2:16" ht="15" thickBot="1">
      <c r="B55" s="26" t="s">
        <v>50</v>
      </c>
      <c r="C55" s="38">
        <v>2939</v>
      </c>
      <c r="D55" s="38">
        <v>2759</v>
      </c>
      <c r="E55" s="38">
        <v>148</v>
      </c>
      <c r="F55" s="38">
        <v>119</v>
      </c>
      <c r="G55" s="38">
        <f t="shared" si="6"/>
        <v>3087</v>
      </c>
      <c r="H55" s="38">
        <f t="shared" si="7"/>
        <v>2878</v>
      </c>
      <c r="I55" s="38">
        <v>42</v>
      </c>
      <c r="J55" s="36"/>
      <c r="K55" s="36"/>
      <c r="L55" s="36"/>
      <c r="M55" s="36"/>
      <c r="N55" s="36"/>
      <c r="O55" s="36"/>
      <c r="P55" s="36"/>
    </row>
    <row r="56" spans="2:16" ht="15" thickBot="1">
      <c r="B56" s="26" t="s">
        <v>51</v>
      </c>
      <c r="C56" s="38">
        <v>1306</v>
      </c>
      <c r="D56" s="38">
        <v>1215</v>
      </c>
      <c r="E56" s="38">
        <v>53</v>
      </c>
      <c r="F56" s="38">
        <v>36</v>
      </c>
      <c r="G56" s="38">
        <f t="shared" si="6"/>
        <v>1359</v>
      </c>
      <c r="H56" s="38">
        <f t="shared" si="7"/>
        <v>1251</v>
      </c>
      <c r="I56" s="38">
        <v>15</v>
      </c>
      <c r="J56" s="36"/>
      <c r="K56" s="39" t="s">
        <v>88</v>
      </c>
      <c r="L56" s="39"/>
      <c r="M56" s="40">
        <f>C59/M59</f>
        <v>0.026751850674303853</v>
      </c>
      <c r="N56" s="39" t="s">
        <v>86</v>
      </c>
      <c r="O56" s="39"/>
      <c r="P56" s="40">
        <f>D59/M59</f>
        <v>0.025313619510876233</v>
      </c>
    </row>
    <row r="57" spans="2:16" ht="15" thickBot="1">
      <c r="B57" s="26" t="s">
        <v>52</v>
      </c>
      <c r="C57" s="38">
        <v>3363</v>
      </c>
      <c r="D57" s="38">
        <v>3181</v>
      </c>
      <c r="E57" s="38">
        <v>2.8</v>
      </c>
      <c r="F57" s="38">
        <v>176</v>
      </c>
      <c r="G57" s="38">
        <f t="shared" si="6"/>
        <v>3365.8</v>
      </c>
      <c r="H57" s="38">
        <f t="shared" si="7"/>
        <v>3357</v>
      </c>
      <c r="I57" s="38">
        <v>35</v>
      </c>
      <c r="J57" s="36"/>
      <c r="K57" s="39" t="s">
        <v>89</v>
      </c>
      <c r="L57" s="39"/>
      <c r="M57" s="40">
        <f>E59/M59</f>
        <v>0.001166356656294045</v>
      </c>
      <c r="N57" s="39" t="s">
        <v>87</v>
      </c>
      <c r="O57" s="39"/>
      <c r="P57" s="40">
        <f>F59/M59</f>
        <v>0.0011403207918908296</v>
      </c>
    </row>
    <row r="58" spans="2:16" ht="15" thickBot="1">
      <c r="B58" s="26" t="s">
        <v>107</v>
      </c>
      <c r="C58" s="38">
        <v>2982</v>
      </c>
      <c r="D58" s="38">
        <v>2843</v>
      </c>
      <c r="E58" s="38">
        <v>185</v>
      </c>
      <c r="F58" s="38">
        <v>148</v>
      </c>
      <c r="G58" s="38">
        <f t="shared" si="6"/>
        <v>3167</v>
      </c>
      <c r="H58" s="38">
        <f t="shared" si="7"/>
        <v>2991</v>
      </c>
      <c r="I58" s="38">
        <v>29</v>
      </c>
      <c r="J58" s="36"/>
      <c r="K58" s="39" t="s">
        <v>90</v>
      </c>
      <c r="L58" s="39"/>
      <c r="M58" s="40">
        <f>G59/M59</f>
        <v>0.027918207330597897</v>
      </c>
      <c r="N58" s="39" t="s">
        <v>91</v>
      </c>
      <c r="O58" s="39"/>
      <c r="P58" s="40">
        <f>H59/M59</f>
        <v>0.02645394030276706</v>
      </c>
    </row>
    <row r="59" spans="2:16" ht="15" thickBot="1">
      <c r="B59" s="27" t="s">
        <v>53</v>
      </c>
      <c r="C59" s="28">
        <f>SUM(C52:C58)</f>
        <v>21372</v>
      </c>
      <c r="D59" s="28">
        <f aca="true" t="shared" si="8" ref="D59:I59">SUM(D52:D58)</f>
        <v>20223</v>
      </c>
      <c r="E59" s="28">
        <f t="shared" si="8"/>
        <v>931.8</v>
      </c>
      <c r="F59" s="28">
        <f t="shared" si="8"/>
        <v>911</v>
      </c>
      <c r="G59" s="29">
        <f t="shared" si="8"/>
        <v>22303.8</v>
      </c>
      <c r="H59" s="29">
        <f t="shared" si="8"/>
        <v>21134</v>
      </c>
      <c r="I59" s="29">
        <f t="shared" si="8"/>
        <v>263</v>
      </c>
      <c r="J59" s="36"/>
      <c r="K59" s="39" t="s">
        <v>85</v>
      </c>
      <c r="L59" s="39"/>
      <c r="M59" s="41">
        <v>798898</v>
      </c>
      <c r="N59" s="54" t="s">
        <v>53</v>
      </c>
      <c r="O59" s="55"/>
      <c r="P59" s="56"/>
    </row>
    <row r="60" spans="2:16" ht="15" thickBot="1">
      <c r="B60" s="32"/>
      <c r="C60" s="33"/>
      <c r="D60" s="33"/>
      <c r="E60" s="33"/>
      <c r="F60" s="33"/>
      <c r="G60" s="33"/>
      <c r="H60" s="34"/>
      <c r="I60" s="35"/>
      <c r="J60" s="36"/>
      <c r="K60" s="36"/>
      <c r="L60" s="36"/>
      <c r="M60" s="36"/>
      <c r="N60" s="36"/>
      <c r="O60" s="36"/>
      <c r="P60" s="36"/>
    </row>
    <row r="61" spans="2:16" ht="15" thickBot="1">
      <c r="B61" s="26" t="s">
        <v>54</v>
      </c>
      <c r="C61" s="30">
        <v>2711</v>
      </c>
      <c r="D61" s="30">
        <v>2537</v>
      </c>
      <c r="E61" s="30">
        <v>131</v>
      </c>
      <c r="F61" s="30">
        <v>81</v>
      </c>
      <c r="G61" s="38">
        <f>SUM(C61,E61)</f>
        <v>2842</v>
      </c>
      <c r="H61" s="38">
        <f>SUM(D61,F61)</f>
        <v>2618</v>
      </c>
      <c r="I61" s="30">
        <v>26</v>
      </c>
      <c r="J61" s="36"/>
      <c r="K61" s="39" t="s">
        <v>88</v>
      </c>
      <c r="L61" s="39"/>
      <c r="M61" s="40">
        <f>C64/M64</f>
        <v>0.03184915786871932</v>
      </c>
      <c r="N61" s="39" t="s">
        <v>86</v>
      </c>
      <c r="O61" s="39"/>
      <c r="P61" s="40">
        <f>D64/M64</f>
        <v>0.030337911796899826</v>
      </c>
    </row>
    <row r="62" spans="2:16" ht="15" thickBot="1">
      <c r="B62" s="26" t="s">
        <v>55</v>
      </c>
      <c r="C62" s="30">
        <v>3472</v>
      </c>
      <c r="D62" s="30">
        <v>3301</v>
      </c>
      <c r="E62" s="30">
        <v>209</v>
      </c>
      <c r="F62" s="30">
        <v>176</v>
      </c>
      <c r="G62" s="38">
        <f>SUM(C62,E62)</f>
        <v>3681</v>
      </c>
      <c r="H62" s="38">
        <f>SUM(D62,F62)</f>
        <v>3477</v>
      </c>
      <c r="I62" s="30">
        <v>41</v>
      </c>
      <c r="J62" s="36"/>
      <c r="K62" s="39" t="s">
        <v>89</v>
      </c>
      <c r="L62" s="39"/>
      <c r="M62" s="40">
        <f>E64/M64</f>
        <v>0.001730164895307369</v>
      </c>
      <c r="N62" s="39" t="s">
        <v>87</v>
      </c>
      <c r="O62" s="39"/>
      <c r="P62" s="40">
        <f>F64/M64</f>
        <v>0.001260548709438226</v>
      </c>
    </row>
    <row r="63" spans="2:16" ht="15" thickBot="1">
      <c r="B63" s="26" t="s">
        <v>56</v>
      </c>
      <c r="C63" s="30">
        <v>2837</v>
      </c>
      <c r="D63" s="30">
        <v>2754</v>
      </c>
      <c r="E63" s="30">
        <v>150</v>
      </c>
      <c r="F63" s="30">
        <v>100</v>
      </c>
      <c r="G63" s="38">
        <f>SUM(C63,E63)</f>
        <v>2987</v>
      </c>
      <c r="H63" s="38">
        <f>SUM(D63,F63)</f>
        <v>2854</v>
      </c>
      <c r="I63" s="30">
        <v>22</v>
      </c>
      <c r="J63" s="36"/>
      <c r="K63" s="39" t="s">
        <v>90</v>
      </c>
      <c r="L63" s="39"/>
      <c r="M63" s="40">
        <f>G64/M64</f>
        <v>0.03357932276402669</v>
      </c>
      <c r="N63" s="39" t="s">
        <v>91</v>
      </c>
      <c r="O63" s="39"/>
      <c r="P63" s="40">
        <f>H64/M64</f>
        <v>0.03159846050633805</v>
      </c>
    </row>
    <row r="64" spans="2:16" ht="15" thickBot="1">
      <c r="B64" s="27" t="s">
        <v>57</v>
      </c>
      <c r="C64" s="28">
        <f>SUM(C60:C63)</f>
        <v>9020</v>
      </c>
      <c r="D64" s="28">
        <f aca="true" t="shared" si="9" ref="D64:I64">SUM(D60:D63)</f>
        <v>8592</v>
      </c>
      <c r="E64" s="28">
        <f t="shared" si="9"/>
        <v>490</v>
      </c>
      <c r="F64" s="28">
        <f t="shared" si="9"/>
        <v>357</v>
      </c>
      <c r="G64" s="29">
        <f t="shared" si="9"/>
        <v>9510</v>
      </c>
      <c r="H64" s="29">
        <f t="shared" si="9"/>
        <v>8949</v>
      </c>
      <c r="I64" s="29">
        <f t="shared" si="9"/>
        <v>89</v>
      </c>
      <c r="J64" s="36"/>
      <c r="K64" s="39" t="s">
        <v>85</v>
      </c>
      <c r="L64" s="39"/>
      <c r="M64" s="41">
        <v>283210</v>
      </c>
      <c r="N64" s="54" t="s">
        <v>57</v>
      </c>
      <c r="O64" s="55"/>
      <c r="P64" s="56"/>
    </row>
    <row r="65" spans="2:16" ht="15" thickBot="1">
      <c r="B65" s="26" t="s">
        <v>58</v>
      </c>
      <c r="C65" s="38">
        <v>2932</v>
      </c>
      <c r="D65" s="38">
        <v>2709</v>
      </c>
      <c r="E65" s="38">
        <v>141</v>
      </c>
      <c r="F65" s="38">
        <v>100</v>
      </c>
      <c r="G65" s="38">
        <f>SUM(C65,E65)</f>
        <v>3073</v>
      </c>
      <c r="H65" s="38">
        <f>SUM(D65,F65)</f>
        <v>2809</v>
      </c>
      <c r="I65" s="38">
        <v>36</v>
      </c>
      <c r="J65" s="36"/>
      <c r="K65" s="36"/>
      <c r="L65" s="36"/>
      <c r="M65" s="36"/>
      <c r="N65" s="36"/>
      <c r="O65" s="36"/>
      <c r="P65" s="36"/>
    </row>
    <row r="66" spans="2:16" ht="15" thickBot="1">
      <c r="B66" s="26" t="s">
        <v>59</v>
      </c>
      <c r="C66" s="38">
        <v>3427</v>
      </c>
      <c r="D66" s="38">
        <v>3123</v>
      </c>
      <c r="E66" s="38">
        <v>139</v>
      </c>
      <c r="F66" s="38">
        <v>94</v>
      </c>
      <c r="G66" s="38">
        <f aca="true" t="shared" si="10" ref="G66:G71">SUM(C66,E66)</f>
        <v>3566</v>
      </c>
      <c r="H66" s="38">
        <f aca="true" t="shared" si="11" ref="H66:H71">SUM(D66,F66)</f>
        <v>3217</v>
      </c>
      <c r="I66" s="38">
        <v>46</v>
      </c>
      <c r="J66" s="36"/>
      <c r="K66" s="36"/>
      <c r="L66" s="36"/>
      <c r="M66" s="36"/>
      <c r="N66" s="36"/>
      <c r="O66" s="36"/>
      <c r="P66" s="36"/>
    </row>
    <row r="67" spans="2:16" ht="15" thickBot="1">
      <c r="B67" s="26" t="s">
        <v>94</v>
      </c>
      <c r="C67" s="38">
        <v>2909</v>
      </c>
      <c r="D67" s="38">
        <v>2713</v>
      </c>
      <c r="E67" s="38">
        <v>135</v>
      </c>
      <c r="F67" s="38">
        <v>77</v>
      </c>
      <c r="G67" s="38">
        <f t="shared" si="10"/>
        <v>3044</v>
      </c>
      <c r="H67" s="38">
        <f t="shared" si="11"/>
        <v>2790</v>
      </c>
      <c r="I67" s="38">
        <v>39</v>
      </c>
      <c r="J67" s="36"/>
      <c r="K67" s="36"/>
      <c r="L67" s="36"/>
      <c r="M67" s="36"/>
      <c r="N67" s="36"/>
      <c r="O67" s="36"/>
      <c r="P67" s="36"/>
    </row>
    <row r="68" spans="2:16" ht="15" thickBot="1">
      <c r="B68" s="26" t="s">
        <v>95</v>
      </c>
      <c r="C68" s="38">
        <v>4561</v>
      </c>
      <c r="D68" s="38">
        <v>4326</v>
      </c>
      <c r="E68" s="38">
        <v>280</v>
      </c>
      <c r="F68" s="38">
        <v>236</v>
      </c>
      <c r="G68" s="38">
        <f t="shared" si="10"/>
        <v>4841</v>
      </c>
      <c r="H68" s="38">
        <f t="shared" si="11"/>
        <v>4562</v>
      </c>
      <c r="I68" s="38">
        <v>32</v>
      </c>
      <c r="J68" s="36"/>
      <c r="K68" s="36"/>
      <c r="L68" s="36"/>
      <c r="M68" s="36"/>
      <c r="N68" s="36"/>
      <c r="O68" s="36"/>
      <c r="P68" s="36"/>
    </row>
    <row r="69" spans="2:16" ht="15" thickBot="1">
      <c r="B69" s="26" t="s">
        <v>96</v>
      </c>
      <c r="C69" s="38">
        <v>3126</v>
      </c>
      <c r="D69" s="38">
        <v>2952</v>
      </c>
      <c r="E69" s="38">
        <v>183</v>
      </c>
      <c r="F69" s="38">
        <v>156</v>
      </c>
      <c r="G69" s="38">
        <f t="shared" si="10"/>
        <v>3309</v>
      </c>
      <c r="H69" s="38">
        <f t="shared" si="11"/>
        <v>3108</v>
      </c>
      <c r="I69" s="38">
        <v>39</v>
      </c>
      <c r="J69" s="36"/>
      <c r="K69" s="39" t="s">
        <v>88</v>
      </c>
      <c r="L69" s="39"/>
      <c r="M69" s="40">
        <f>C72/M72</f>
        <v>0.03631002483696958</v>
      </c>
      <c r="N69" s="39" t="s">
        <v>86</v>
      </c>
      <c r="O69" s="39"/>
      <c r="P69" s="40">
        <f>D72/M72</f>
        <v>0.03399571013510828</v>
      </c>
    </row>
    <row r="70" spans="2:16" ht="15" thickBot="1">
      <c r="B70" s="26" t="s">
        <v>60</v>
      </c>
      <c r="C70" s="38">
        <v>1910</v>
      </c>
      <c r="D70" s="38">
        <v>1792</v>
      </c>
      <c r="E70" s="38">
        <v>178</v>
      </c>
      <c r="F70" s="38">
        <v>154</v>
      </c>
      <c r="G70" s="38">
        <f t="shared" si="10"/>
        <v>2088</v>
      </c>
      <c r="H70" s="38">
        <f t="shared" si="11"/>
        <v>1946</v>
      </c>
      <c r="I70" s="38">
        <v>22</v>
      </c>
      <c r="J70" s="36"/>
      <c r="K70" s="39" t="s">
        <v>89</v>
      </c>
      <c r="L70" s="39"/>
      <c r="M70" s="40">
        <f>E72/M72</f>
        <v>0.00199283409353703</v>
      </c>
      <c r="N70" s="39" t="s">
        <v>87</v>
      </c>
      <c r="O70" s="39"/>
      <c r="P70" s="40">
        <f>F72/M72</f>
        <v>0.0015451809883973155</v>
      </c>
    </row>
    <row r="71" spans="2:16" ht="15" thickBot="1">
      <c r="B71" s="26" t="s">
        <v>61</v>
      </c>
      <c r="C71" s="38">
        <v>2143</v>
      </c>
      <c r="D71" s="38">
        <v>2054</v>
      </c>
      <c r="E71" s="38">
        <v>97</v>
      </c>
      <c r="F71" s="38">
        <v>77</v>
      </c>
      <c r="G71" s="38">
        <f t="shared" si="10"/>
        <v>2240</v>
      </c>
      <c r="H71" s="38">
        <f t="shared" si="11"/>
        <v>2131</v>
      </c>
      <c r="I71" s="38">
        <v>36</v>
      </c>
      <c r="J71" s="36"/>
      <c r="K71" s="39" t="s">
        <v>90</v>
      </c>
      <c r="L71" s="39"/>
      <c r="M71" s="40">
        <f>G72/M72</f>
        <v>0.03830285893050661</v>
      </c>
      <c r="N71" s="39" t="s">
        <v>91</v>
      </c>
      <c r="O71" s="39"/>
      <c r="P71" s="40">
        <f>H72/M72</f>
        <v>0.03554089112350559</v>
      </c>
    </row>
    <row r="72" spans="2:16" ht="15" thickBot="1">
      <c r="B72" s="27" t="s">
        <v>62</v>
      </c>
      <c r="C72" s="28">
        <f>SUM(C65:C71)</f>
        <v>21008</v>
      </c>
      <c r="D72" s="28">
        <f aca="true" t="shared" si="12" ref="D72:I72">SUM(D65:D71)</f>
        <v>19669</v>
      </c>
      <c r="E72" s="28">
        <f t="shared" si="12"/>
        <v>1153</v>
      </c>
      <c r="F72" s="28">
        <f t="shared" si="12"/>
        <v>894</v>
      </c>
      <c r="G72" s="29">
        <f>SUM(G65:G71)</f>
        <v>22161</v>
      </c>
      <c r="H72" s="29">
        <f t="shared" si="12"/>
        <v>20563</v>
      </c>
      <c r="I72" s="29">
        <f t="shared" si="12"/>
        <v>250</v>
      </c>
      <c r="J72" s="36"/>
      <c r="K72" s="39" t="s">
        <v>85</v>
      </c>
      <c r="L72" s="39"/>
      <c r="M72" s="41">
        <v>578573</v>
      </c>
      <c r="N72" s="54" t="s">
        <v>62</v>
      </c>
      <c r="O72" s="55"/>
      <c r="P72" s="56"/>
    </row>
    <row r="73" spans="2:16" ht="16.5" customHeight="1" thickBot="1">
      <c r="B73" s="26" t="s">
        <v>63</v>
      </c>
      <c r="C73" s="38">
        <v>6708</v>
      </c>
      <c r="D73" s="38">
        <v>6325</v>
      </c>
      <c r="E73" s="38">
        <v>408</v>
      </c>
      <c r="F73" s="38">
        <v>357</v>
      </c>
      <c r="G73" s="38">
        <f>SUM(C73,E73)</f>
        <v>7116</v>
      </c>
      <c r="H73" s="38">
        <f>SUM(D73,F73)</f>
        <v>6682</v>
      </c>
      <c r="I73" s="38">
        <v>55</v>
      </c>
      <c r="J73" s="36"/>
      <c r="K73" s="36"/>
      <c r="L73" s="36"/>
      <c r="M73" s="36"/>
      <c r="N73" s="36"/>
      <c r="O73" s="36"/>
      <c r="P73" s="36"/>
    </row>
    <row r="74" spans="2:16" ht="16.5" customHeight="1" thickBot="1">
      <c r="B74" s="26" t="s">
        <v>64</v>
      </c>
      <c r="C74" s="38">
        <v>1928</v>
      </c>
      <c r="D74" s="38">
        <v>1768</v>
      </c>
      <c r="E74" s="38">
        <v>160</v>
      </c>
      <c r="F74" s="38">
        <v>134</v>
      </c>
      <c r="G74" s="38">
        <f aca="true" t="shared" si="13" ref="G74:G79">SUM(C74,E74)</f>
        <v>2088</v>
      </c>
      <c r="H74" s="38">
        <f aca="true" t="shared" si="14" ref="H74:H79">SUM(D74,F74)</f>
        <v>1902</v>
      </c>
      <c r="I74" s="38">
        <v>23</v>
      </c>
      <c r="J74" s="36"/>
      <c r="K74" s="36"/>
      <c r="L74" s="36"/>
      <c r="M74" s="36"/>
      <c r="N74" s="36"/>
      <c r="O74" s="36"/>
      <c r="P74" s="36"/>
    </row>
    <row r="75" spans="2:16" ht="16.5" customHeight="1" thickBot="1">
      <c r="B75" s="26" t="s">
        <v>65</v>
      </c>
      <c r="C75" s="38">
        <v>2559</v>
      </c>
      <c r="D75" s="38">
        <v>2398</v>
      </c>
      <c r="E75" s="38">
        <v>123</v>
      </c>
      <c r="F75" s="38">
        <v>104</v>
      </c>
      <c r="G75" s="38">
        <f t="shared" si="13"/>
        <v>2682</v>
      </c>
      <c r="H75" s="38">
        <f t="shared" si="14"/>
        <v>2502</v>
      </c>
      <c r="I75" s="38">
        <v>37</v>
      </c>
      <c r="J75" s="36"/>
      <c r="K75" s="36"/>
      <c r="L75" s="36"/>
      <c r="M75" s="36"/>
      <c r="N75" s="36"/>
      <c r="O75" s="36"/>
      <c r="P75" s="36"/>
    </row>
    <row r="76" spans="2:16" ht="16.5" customHeight="1" thickBot="1">
      <c r="B76" s="26" t="s">
        <v>66</v>
      </c>
      <c r="C76" s="38">
        <v>3168</v>
      </c>
      <c r="D76" s="38">
        <v>3008</v>
      </c>
      <c r="E76" s="38">
        <v>182</v>
      </c>
      <c r="F76" s="38">
        <v>127</v>
      </c>
      <c r="G76" s="38">
        <f t="shared" si="13"/>
        <v>3350</v>
      </c>
      <c r="H76" s="38">
        <f t="shared" si="14"/>
        <v>3135</v>
      </c>
      <c r="I76" s="38">
        <v>32</v>
      </c>
      <c r="J76" s="36"/>
      <c r="K76" s="36"/>
      <c r="L76" s="36"/>
      <c r="M76" s="36"/>
      <c r="N76" s="36"/>
      <c r="O76" s="36"/>
      <c r="P76" s="36"/>
    </row>
    <row r="77" spans="2:16" ht="16.5" customHeight="1" thickBot="1">
      <c r="B77" s="26" t="s">
        <v>67</v>
      </c>
      <c r="C77" s="38">
        <v>1938</v>
      </c>
      <c r="D77" s="38">
        <v>1856</v>
      </c>
      <c r="E77" s="38">
        <v>65</v>
      </c>
      <c r="F77" s="38">
        <v>49</v>
      </c>
      <c r="G77" s="38">
        <f t="shared" si="13"/>
        <v>2003</v>
      </c>
      <c r="H77" s="38">
        <f t="shared" si="14"/>
        <v>1905</v>
      </c>
      <c r="I77" s="38">
        <v>21</v>
      </c>
      <c r="J77" s="36"/>
      <c r="K77" s="39" t="s">
        <v>88</v>
      </c>
      <c r="L77" s="39"/>
      <c r="M77" s="40">
        <f>C80/M80</f>
        <v>0.03565344767221876</v>
      </c>
      <c r="N77" s="39" t="s">
        <v>86</v>
      </c>
      <c r="O77" s="39"/>
      <c r="P77" s="40">
        <f>D80/M80</f>
        <v>0.0336485398084897</v>
      </c>
    </row>
    <row r="78" spans="2:16" ht="16.5" customHeight="1" thickBot="1">
      <c r="B78" s="26" t="s">
        <v>68</v>
      </c>
      <c r="C78" s="38">
        <v>2993</v>
      </c>
      <c r="D78" s="38">
        <v>2822</v>
      </c>
      <c r="E78" s="38">
        <v>214</v>
      </c>
      <c r="F78" s="38">
        <v>174</v>
      </c>
      <c r="G78" s="38">
        <f t="shared" si="13"/>
        <v>3207</v>
      </c>
      <c r="H78" s="38">
        <f t="shared" si="14"/>
        <v>2996</v>
      </c>
      <c r="I78" s="38">
        <v>31</v>
      </c>
      <c r="J78" s="36"/>
      <c r="K78" s="39" t="s">
        <v>89</v>
      </c>
      <c r="L78" s="39"/>
      <c r="M78" s="40">
        <f>E80/M80</f>
        <v>0.002174469374522127</v>
      </c>
      <c r="N78" s="39" t="s">
        <v>87</v>
      </c>
      <c r="O78" s="39"/>
      <c r="P78" s="40">
        <f>F80/M80</f>
        <v>0.0018102261291148105</v>
      </c>
    </row>
    <row r="79" spans="2:16" ht="16.5" customHeight="1" thickBot="1">
      <c r="B79" s="26" t="s">
        <v>69</v>
      </c>
      <c r="C79" s="38">
        <v>3415</v>
      </c>
      <c r="D79" s="38">
        <v>3255</v>
      </c>
      <c r="E79" s="38">
        <v>233</v>
      </c>
      <c r="F79" s="38">
        <v>208</v>
      </c>
      <c r="G79" s="38">
        <f t="shared" si="13"/>
        <v>3648</v>
      </c>
      <c r="H79" s="38">
        <f t="shared" si="14"/>
        <v>3463</v>
      </c>
      <c r="I79" s="38">
        <v>40</v>
      </c>
      <c r="J79" s="36"/>
      <c r="K79" s="39" t="s">
        <v>90</v>
      </c>
      <c r="L79" s="39"/>
      <c r="M79" s="40">
        <f>G80/M80</f>
        <v>0.037827917046740885</v>
      </c>
      <c r="N79" s="39" t="s">
        <v>91</v>
      </c>
      <c r="O79" s="39"/>
      <c r="P79" s="40">
        <f>H80/M80</f>
        <v>0.035458765937604504</v>
      </c>
    </row>
    <row r="80" spans="2:16" ht="16.5" customHeight="1" thickBot="1">
      <c r="B80" s="27" t="s">
        <v>70</v>
      </c>
      <c r="C80" s="28">
        <f>SUM(C73:C79)</f>
        <v>22709</v>
      </c>
      <c r="D80" s="28">
        <f aca="true" t="shared" si="15" ref="D80:I80">SUM(D73:D79)</f>
        <v>21432</v>
      </c>
      <c r="E80" s="28">
        <f t="shared" si="15"/>
        <v>1385</v>
      </c>
      <c r="F80" s="28">
        <f t="shared" si="15"/>
        <v>1153</v>
      </c>
      <c r="G80" s="29">
        <f t="shared" si="15"/>
        <v>24094</v>
      </c>
      <c r="H80" s="29">
        <f t="shared" si="15"/>
        <v>22585</v>
      </c>
      <c r="I80" s="29">
        <f t="shared" si="15"/>
        <v>239</v>
      </c>
      <c r="J80" s="36"/>
      <c r="K80" s="39" t="s">
        <v>85</v>
      </c>
      <c r="L80" s="39"/>
      <c r="M80" s="41">
        <v>636937</v>
      </c>
      <c r="N80" s="54" t="s">
        <v>70</v>
      </c>
      <c r="O80" s="55"/>
      <c r="P80" s="56"/>
    </row>
    <row r="81" spans="2:16" ht="15" thickBot="1">
      <c r="B81" s="26" t="s">
        <v>71</v>
      </c>
      <c r="C81" s="38">
        <v>6596</v>
      </c>
      <c r="D81" s="38">
        <v>6214</v>
      </c>
      <c r="E81" s="38">
        <v>394</v>
      </c>
      <c r="F81" s="38">
        <v>322</v>
      </c>
      <c r="G81" s="38">
        <f>SUM(C81,E81)</f>
        <v>6990</v>
      </c>
      <c r="H81" s="38">
        <f>SUM(D81,F81)</f>
        <v>6536</v>
      </c>
      <c r="I81" s="38">
        <v>67</v>
      </c>
      <c r="J81" s="36"/>
      <c r="K81" s="36"/>
      <c r="L81" s="36"/>
      <c r="M81" s="36"/>
      <c r="N81" s="36"/>
      <c r="O81" s="36"/>
      <c r="P81" s="36"/>
    </row>
    <row r="82" spans="2:16" ht="15" thickBot="1">
      <c r="B82" s="26" t="s">
        <v>72</v>
      </c>
      <c r="C82" s="38">
        <v>4561</v>
      </c>
      <c r="D82" s="38">
        <v>4251</v>
      </c>
      <c r="E82" s="38">
        <v>282</v>
      </c>
      <c r="F82" s="38">
        <v>221</v>
      </c>
      <c r="G82" s="38">
        <f aca="true" t="shared" si="16" ref="G82:G92">SUM(C82,E82)</f>
        <v>4843</v>
      </c>
      <c r="H82" s="38">
        <f aca="true" t="shared" si="17" ref="H82:H92">SUM(D82,F82)</f>
        <v>4472</v>
      </c>
      <c r="I82" s="38">
        <v>49</v>
      </c>
      <c r="J82" s="36"/>
      <c r="K82" s="36"/>
      <c r="L82" s="36"/>
      <c r="M82" s="36"/>
      <c r="N82" s="36"/>
      <c r="O82" s="36"/>
      <c r="P82" s="36"/>
    </row>
    <row r="83" spans="2:16" ht="15" thickBot="1">
      <c r="B83" s="26" t="s">
        <v>73</v>
      </c>
      <c r="C83" s="38">
        <v>5741</v>
      </c>
      <c r="D83" s="38">
        <v>5442</v>
      </c>
      <c r="E83" s="38">
        <v>227</v>
      </c>
      <c r="F83" s="38">
        <v>185</v>
      </c>
      <c r="G83" s="38">
        <f t="shared" si="16"/>
        <v>5968</v>
      </c>
      <c r="H83" s="38">
        <f t="shared" si="17"/>
        <v>5627</v>
      </c>
      <c r="I83" s="38">
        <v>59</v>
      </c>
      <c r="J83" s="36"/>
      <c r="K83" s="36"/>
      <c r="L83" s="36"/>
      <c r="M83" s="36"/>
      <c r="N83" s="36"/>
      <c r="O83" s="36"/>
      <c r="P83" s="36"/>
    </row>
    <row r="84" spans="2:16" ht="15" thickBot="1">
      <c r="B84" s="26" t="s">
        <v>74</v>
      </c>
      <c r="C84" s="38">
        <v>4486</v>
      </c>
      <c r="D84" s="38">
        <v>4143</v>
      </c>
      <c r="E84" s="38">
        <v>299</v>
      </c>
      <c r="F84" s="38">
        <v>240</v>
      </c>
      <c r="G84" s="38">
        <f t="shared" si="16"/>
        <v>4785</v>
      </c>
      <c r="H84" s="38">
        <f t="shared" si="17"/>
        <v>4383</v>
      </c>
      <c r="I84" s="38">
        <v>63</v>
      </c>
      <c r="J84" s="36"/>
      <c r="K84" s="36"/>
      <c r="L84" s="36"/>
      <c r="M84" s="36"/>
      <c r="N84" s="36"/>
      <c r="O84" s="36"/>
      <c r="P84" s="36"/>
    </row>
    <row r="85" spans="2:16" ht="15" thickBot="1">
      <c r="B85" s="26" t="s">
        <v>75</v>
      </c>
      <c r="C85" s="38">
        <v>3443</v>
      </c>
      <c r="D85" s="38">
        <v>3233</v>
      </c>
      <c r="E85" s="38">
        <v>280</v>
      </c>
      <c r="F85" s="38">
        <v>202</v>
      </c>
      <c r="G85" s="38">
        <f t="shared" si="16"/>
        <v>3723</v>
      </c>
      <c r="H85" s="38">
        <f t="shared" si="17"/>
        <v>3435</v>
      </c>
      <c r="I85" s="38">
        <v>41</v>
      </c>
      <c r="J85" s="36"/>
      <c r="K85" s="36"/>
      <c r="L85" s="36"/>
      <c r="M85" s="36"/>
      <c r="N85" s="36"/>
      <c r="O85" s="36"/>
      <c r="P85" s="36"/>
    </row>
    <row r="86" spans="2:16" ht="15" thickBot="1">
      <c r="B86" s="26" t="s">
        <v>76</v>
      </c>
      <c r="C86" s="38">
        <v>4605</v>
      </c>
      <c r="D86" s="38">
        <v>4349</v>
      </c>
      <c r="E86" s="38">
        <v>253</v>
      </c>
      <c r="F86" s="38">
        <v>196</v>
      </c>
      <c r="G86" s="38">
        <f t="shared" si="16"/>
        <v>4858</v>
      </c>
      <c r="H86" s="38">
        <f t="shared" si="17"/>
        <v>4545</v>
      </c>
      <c r="I86" s="38">
        <v>54</v>
      </c>
      <c r="J86" s="36"/>
      <c r="K86" s="36"/>
      <c r="L86" s="36"/>
      <c r="M86" s="36"/>
      <c r="N86" s="36"/>
      <c r="O86" s="36"/>
      <c r="P86" s="36"/>
    </row>
    <row r="87" spans="2:16" ht="15" thickBot="1">
      <c r="B87" s="26" t="s">
        <v>77</v>
      </c>
      <c r="C87" s="38">
        <v>5788</v>
      </c>
      <c r="D87" s="38">
        <v>5403</v>
      </c>
      <c r="E87" s="38">
        <v>371</v>
      </c>
      <c r="F87" s="38">
        <v>287</v>
      </c>
      <c r="G87" s="38">
        <f t="shared" si="16"/>
        <v>6159</v>
      </c>
      <c r="H87" s="38">
        <f t="shared" si="17"/>
        <v>5690</v>
      </c>
      <c r="I87" s="38">
        <v>47</v>
      </c>
      <c r="J87" s="36"/>
      <c r="K87" s="36"/>
      <c r="L87" s="36"/>
      <c r="M87" s="36"/>
      <c r="N87" s="36"/>
      <c r="O87" s="36"/>
      <c r="P87" s="36"/>
    </row>
    <row r="88" spans="2:16" ht="15" thickBot="1">
      <c r="B88" s="26" t="s">
        <v>78</v>
      </c>
      <c r="C88" s="38">
        <v>5221</v>
      </c>
      <c r="D88" s="38">
        <v>4906</v>
      </c>
      <c r="E88" s="38">
        <v>293</v>
      </c>
      <c r="F88" s="38">
        <v>235</v>
      </c>
      <c r="G88" s="38">
        <f t="shared" si="16"/>
        <v>5514</v>
      </c>
      <c r="H88" s="38">
        <f t="shared" si="17"/>
        <v>5141</v>
      </c>
      <c r="I88" s="38">
        <v>66</v>
      </c>
      <c r="J88" s="36"/>
      <c r="K88" s="36"/>
      <c r="L88" s="36"/>
      <c r="M88" s="36"/>
      <c r="N88" s="36"/>
      <c r="O88" s="36"/>
      <c r="P88" s="36"/>
    </row>
    <row r="89" spans="2:16" ht="15" thickBot="1">
      <c r="B89" s="26" t="s">
        <v>79</v>
      </c>
      <c r="C89" s="38">
        <v>6675</v>
      </c>
      <c r="D89" s="38">
        <v>6179</v>
      </c>
      <c r="E89" s="38">
        <v>385</v>
      </c>
      <c r="F89" s="38">
        <v>320</v>
      </c>
      <c r="G89" s="38">
        <f t="shared" si="16"/>
        <v>7060</v>
      </c>
      <c r="H89" s="38">
        <f t="shared" si="17"/>
        <v>6499</v>
      </c>
      <c r="I89" s="38">
        <v>73</v>
      </c>
      <c r="J89" s="36"/>
      <c r="K89" s="36"/>
      <c r="L89" s="36"/>
      <c r="M89" s="36"/>
      <c r="N89" s="36"/>
      <c r="O89" s="36"/>
      <c r="P89" s="36"/>
    </row>
    <row r="90" spans="2:16" ht="15" thickBot="1">
      <c r="B90" s="26" t="s">
        <v>80</v>
      </c>
      <c r="C90" s="38">
        <v>5427</v>
      </c>
      <c r="D90" s="38">
        <v>5011</v>
      </c>
      <c r="E90" s="38">
        <v>193</v>
      </c>
      <c r="F90" s="38">
        <v>109</v>
      </c>
      <c r="G90" s="38">
        <f t="shared" si="16"/>
        <v>5620</v>
      </c>
      <c r="H90" s="38">
        <f t="shared" si="17"/>
        <v>5120</v>
      </c>
      <c r="I90" s="38">
        <v>60</v>
      </c>
      <c r="J90" s="36"/>
      <c r="K90" s="39" t="s">
        <v>88</v>
      </c>
      <c r="L90" s="39"/>
      <c r="M90" s="40">
        <f>C93/M93</f>
        <v>0.04317058256851627</v>
      </c>
      <c r="N90" s="39" t="s">
        <v>86</v>
      </c>
      <c r="O90" s="39"/>
      <c r="P90" s="40">
        <f>D93/M93</f>
        <v>0.04033027983363426</v>
      </c>
    </row>
    <row r="91" spans="2:16" ht="15" thickBot="1">
      <c r="B91" s="26" t="s">
        <v>81</v>
      </c>
      <c r="C91" s="38">
        <v>4812</v>
      </c>
      <c r="D91" s="38">
        <v>4463</v>
      </c>
      <c r="E91" s="38">
        <v>277</v>
      </c>
      <c r="F91" s="38">
        <v>223</v>
      </c>
      <c r="G91" s="38">
        <f t="shared" si="16"/>
        <v>5089</v>
      </c>
      <c r="H91" s="38">
        <f t="shared" si="17"/>
        <v>4686</v>
      </c>
      <c r="I91" s="38">
        <v>51</v>
      </c>
      <c r="J91" s="36"/>
      <c r="K91" s="39" t="s">
        <v>89</v>
      </c>
      <c r="L91" s="39"/>
      <c r="M91" s="40">
        <f>E93/M93</f>
        <v>0.002454529197648728</v>
      </c>
      <c r="N91" s="39" t="s">
        <v>87</v>
      </c>
      <c r="O91" s="39"/>
      <c r="P91" s="40">
        <f>F93/M93</f>
        <v>0.0019173305336509896</v>
      </c>
    </row>
    <row r="92" spans="2:16" ht="15" thickBot="1">
      <c r="B92" s="26" t="s">
        <v>82</v>
      </c>
      <c r="C92" s="38">
        <v>2515</v>
      </c>
      <c r="D92" s="38">
        <v>2337</v>
      </c>
      <c r="E92" s="38">
        <v>150</v>
      </c>
      <c r="F92" s="38">
        <v>119</v>
      </c>
      <c r="G92" s="38">
        <f t="shared" si="16"/>
        <v>2665</v>
      </c>
      <c r="H92" s="38">
        <f t="shared" si="17"/>
        <v>2456</v>
      </c>
      <c r="I92" s="38">
        <v>36</v>
      </c>
      <c r="J92" s="36"/>
      <c r="K92" s="39" t="s">
        <v>90</v>
      </c>
      <c r="L92" s="39"/>
      <c r="M92" s="40">
        <f>G93/M93</f>
        <v>0.045625111766164995</v>
      </c>
      <c r="N92" s="39" t="s">
        <v>91</v>
      </c>
      <c r="O92" s="39"/>
      <c r="P92" s="40">
        <f>H93/M93</f>
        <v>0.04224761036728525</v>
      </c>
    </row>
    <row r="93" spans="2:16" ht="15" thickBot="1">
      <c r="B93" s="27" t="s">
        <v>83</v>
      </c>
      <c r="C93" s="28">
        <f>SUM(C81:C92)</f>
        <v>59870</v>
      </c>
      <c r="D93" s="28">
        <f aca="true" t="shared" si="18" ref="D93:I93">SUM(D81:D92)</f>
        <v>55931</v>
      </c>
      <c r="E93" s="28">
        <f t="shared" si="18"/>
        <v>3404</v>
      </c>
      <c r="F93" s="28">
        <f t="shared" si="18"/>
        <v>2659</v>
      </c>
      <c r="G93" s="29">
        <f t="shared" si="18"/>
        <v>63274</v>
      </c>
      <c r="H93" s="29">
        <f t="shared" si="18"/>
        <v>58590</v>
      </c>
      <c r="I93" s="29">
        <f t="shared" si="18"/>
        <v>666</v>
      </c>
      <c r="J93" s="36"/>
      <c r="K93" s="39" t="s">
        <v>85</v>
      </c>
      <c r="L93" s="39"/>
      <c r="M93" s="41">
        <v>1386824</v>
      </c>
      <c r="N93" s="54" t="s">
        <v>83</v>
      </c>
      <c r="O93" s="55"/>
      <c r="P93" s="56"/>
    </row>
    <row r="94" spans="2:16" ht="15" thickBot="1">
      <c r="B94" s="26"/>
      <c r="C94" s="38"/>
      <c r="D94" s="38"/>
      <c r="E94" s="38"/>
      <c r="F94" s="38"/>
      <c r="G94" s="38"/>
      <c r="H94" s="38"/>
      <c r="I94" s="38"/>
      <c r="J94" s="36"/>
      <c r="K94" s="36"/>
      <c r="L94" s="36"/>
      <c r="M94" s="36"/>
      <c r="N94" s="36"/>
      <c r="O94" s="36"/>
      <c r="P94" s="36"/>
    </row>
    <row r="95" spans="2:16" ht="15" thickBot="1">
      <c r="B95" s="26"/>
      <c r="C95" s="38"/>
      <c r="D95" s="38"/>
      <c r="E95" s="38"/>
      <c r="F95" s="38"/>
      <c r="G95" s="38"/>
      <c r="H95" s="38"/>
      <c r="I95" s="38"/>
      <c r="J95" s="36"/>
      <c r="K95" s="39" t="s">
        <v>88</v>
      </c>
      <c r="L95" s="39"/>
      <c r="M95" s="40">
        <f>C98/M98</f>
        <v>0.018229489276355922</v>
      </c>
      <c r="N95" s="39" t="s">
        <v>86</v>
      </c>
      <c r="O95" s="39"/>
      <c r="P95" s="40">
        <f>D98/M98</f>
        <v>0.01681503772132168</v>
      </c>
    </row>
    <row r="96" spans="2:16" ht="15" thickBot="1">
      <c r="B96" s="26"/>
      <c r="C96" s="38"/>
      <c r="D96" s="38"/>
      <c r="E96" s="38"/>
      <c r="F96" s="38"/>
      <c r="G96" s="38"/>
      <c r="H96" s="38"/>
      <c r="I96" s="38"/>
      <c r="J96" s="36"/>
      <c r="K96" s="39" t="s">
        <v>89</v>
      </c>
      <c r="L96" s="39"/>
      <c r="M96" s="40">
        <f>E98/M98</f>
        <v>0.0014826651278102817</v>
      </c>
      <c r="N96" s="39" t="s">
        <v>87</v>
      </c>
      <c r="O96" s="39"/>
      <c r="P96" s="40">
        <f>F98/M98</f>
        <v>0.0011086665736243988</v>
      </c>
    </row>
    <row r="97" spans="2:16" ht="15" thickBot="1">
      <c r="B97" s="26"/>
      <c r="C97" s="38"/>
      <c r="D97" s="38"/>
      <c r="E97" s="38"/>
      <c r="F97" s="38"/>
      <c r="G97" s="38"/>
      <c r="H97" s="38"/>
      <c r="I97" s="38"/>
      <c r="J97" s="36"/>
      <c r="K97" s="39" t="s">
        <v>90</v>
      </c>
      <c r="L97" s="39"/>
      <c r="M97" s="40">
        <f>G98/M98</f>
        <v>0.019712154404166203</v>
      </c>
      <c r="N97" s="39" t="s">
        <v>91</v>
      </c>
      <c r="O97" s="39"/>
      <c r="P97" s="40">
        <f>H98/M98</f>
        <v>0.01792370429494608</v>
      </c>
    </row>
    <row r="98" spans="2:16" ht="15" thickBot="1">
      <c r="B98" s="27" t="s">
        <v>84</v>
      </c>
      <c r="C98" s="28">
        <v>23250</v>
      </c>
      <c r="D98" s="28">
        <v>21446</v>
      </c>
      <c r="E98" s="28">
        <v>1891</v>
      </c>
      <c r="F98" s="28">
        <v>1414</v>
      </c>
      <c r="G98" s="29">
        <f>SUM(C98,E98)</f>
        <v>25141</v>
      </c>
      <c r="H98" s="29">
        <f>SUM(D98,F98)</f>
        <v>22860</v>
      </c>
      <c r="I98" s="29">
        <v>130</v>
      </c>
      <c r="J98" s="36"/>
      <c r="K98" s="39" t="s">
        <v>85</v>
      </c>
      <c r="L98" s="39"/>
      <c r="M98" s="41">
        <v>1275406</v>
      </c>
      <c r="N98" s="54" t="s">
        <v>84</v>
      </c>
      <c r="O98" s="55"/>
      <c r="P98" s="56"/>
    </row>
    <row r="99" spans="2:16" ht="14.2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2:16" ht="14.25" customHeight="1">
      <c r="B100" s="53" t="s">
        <v>4</v>
      </c>
      <c r="C100" s="53">
        <f>C11+C18+C24+C30+C35+C40+C46+C51+C59+C64+C72+C80+C93+C98</f>
        <v>336917</v>
      </c>
      <c r="D100" s="53">
        <f>D11+D18+D24+D30+D35+D40+D46+D51+D59+D64+D72+D80+D93+D98</f>
        <v>313138</v>
      </c>
      <c r="E100" s="53">
        <f>E11+E18+E24+E30+E35+E40+E46+E51+E59+E64+E72+E80+E93+E98</f>
        <v>20365.8</v>
      </c>
      <c r="F100" s="53">
        <f>F11+F18+F24+F30+F35+F40+F46+F51+F59+F64+F72+F80+F93+F98</f>
        <v>16348</v>
      </c>
      <c r="G100" s="53">
        <f>G11+G18+G24+G30+G35+G40+G46+G51+G59+G64+G72+G80+G93+G98</f>
        <v>357282.8</v>
      </c>
      <c r="H100" s="53">
        <f>H11+H18+H24+H30+H35+H40+H46+H51+H59+H64+H72+H80+H93+H98</f>
        <v>329486</v>
      </c>
      <c r="I100" s="53">
        <f>I11+I18+I24+I30+I35+I40+I46+I51+I59+I64+I72+I80+I93+I98</f>
        <v>3500</v>
      </c>
      <c r="J100" s="36"/>
      <c r="K100" s="36"/>
      <c r="L100" s="36"/>
      <c r="M100" s="53">
        <f>SUM(M11,M18,M24,M30,M35,M40,M46,M51,M59,M64,M72,M80,M93,M98)</f>
        <v>10515518</v>
      </c>
      <c r="N100" s="36"/>
      <c r="O100" s="36"/>
      <c r="P100" s="36"/>
    </row>
    <row r="101" spans="2:16" ht="14.25" customHeight="1">
      <c r="B101" s="53"/>
      <c r="C101" s="53"/>
      <c r="D101" s="53"/>
      <c r="E101" s="53"/>
      <c r="F101" s="53"/>
      <c r="G101" s="53"/>
      <c r="H101" s="53"/>
      <c r="I101" s="53"/>
      <c r="J101" s="36"/>
      <c r="K101" s="36"/>
      <c r="L101" s="36"/>
      <c r="M101" s="53"/>
      <c r="N101" s="36"/>
      <c r="O101" s="36"/>
      <c r="P101" s="36"/>
    </row>
  </sheetData>
  <sheetProtection/>
  <mergeCells count="27">
    <mergeCell ref="N18:P18"/>
    <mergeCell ref="B1:I1"/>
    <mergeCell ref="C2:D2"/>
    <mergeCell ref="E2:F2"/>
    <mergeCell ref="G2:H2"/>
    <mergeCell ref="N11:P11"/>
    <mergeCell ref="N98:P98"/>
    <mergeCell ref="N24:P24"/>
    <mergeCell ref="N30:P30"/>
    <mergeCell ref="N35:P35"/>
    <mergeCell ref="N40:P40"/>
    <mergeCell ref="N46:P46"/>
    <mergeCell ref="N51:P51"/>
    <mergeCell ref="N59:P59"/>
    <mergeCell ref="N64:P64"/>
    <mergeCell ref="N72:P72"/>
    <mergeCell ref="N80:P80"/>
    <mergeCell ref="N93:P93"/>
    <mergeCell ref="H100:H101"/>
    <mergeCell ref="I100:I101"/>
    <mergeCell ref="M100:M101"/>
    <mergeCell ref="B100:B101"/>
    <mergeCell ref="C100:C101"/>
    <mergeCell ref="D100:D101"/>
    <mergeCell ref="E100:E101"/>
    <mergeCell ref="F100:F101"/>
    <mergeCell ref="G100:G10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Q101"/>
  <sheetViews>
    <sheetView tabSelected="1" zoomScalePageLayoutView="0" workbookViewId="0" topLeftCell="A1">
      <selection activeCell="K85" sqref="K85"/>
    </sheetView>
  </sheetViews>
  <sheetFormatPr defaultColWidth="9.00390625" defaultRowHeight="14.25"/>
  <cols>
    <col min="1" max="1" width="2.75390625" style="0" customWidth="1"/>
    <col min="2" max="2" width="26.875" style="0" customWidth="1"/>
    <col min="3" max="9" width="12.625" style="0" customWidth="1"/>
    <col min="10" max="10" width="4.75390625" style="0" customWidth="1"/>
    <col min="13" max="13" width="11.375" style="0" bestFit="1" customWidth="1"/>
    <col min="16" max="16" width="11.375" style="0" customWidth="1"/>
    <col min="17" max="17" width="4.75390625" style="0" customWidth="1"/>
  </cols>
  <sheetData>
    <row r="1" spans="2:16" ht="36" customHeight="1" thickBot="1">
      <c r="B1" s="57" t="s">
        <v>113</v>
      </c>
      <c r="C1" s="57"/>
      <c r="D1" s="57"/>
      <c r="E1" s="57"/>
      <c r="F1" s="57"/>
      <c r="G1" s="57"/>
      <c r="H1" s="57"/>
      <c r="I1" s="57"/>
      <c r="J1" s="36"/>
      <c r="K1" s="36"/>
      <c r="L1" s="36"/>
      <c r="M1" s="36"/>
      <c r="N1" s="36"/>
      <c r="O1" s="36"/>
      <c r="P1" s="36"/>
    </row>
    <row r="2" spans="2:16" ht="16.5" customHeight="1" thickBot="1">
      <c r="B2" s="37"/>
      <c r="C2" s="58" t="s">
        <v>5</v>
      </c>
      <c r="D2" s="59"/>
      <c r="E2" s="58" t="s">
        <v>6</v>
      </c>
      <c r="F2" s="59"/>
      <c r="G2" s="58" t="s">
        <v>4</v>
      </c>
      <c r="H2" s="59"/>
      <c r="I2" s="23" t="s">
        <v>92</v>
      </c>
      <c r="J2" s="36"/>
      <c r="K2" s="36"/>
      <c r="L2" s="36"/>
      <c r="M2" s="36"/>
      <c r="N2" s="36"/>
      <c r="O2" s="36"/>
      <c r="P2" s="36"/>
    </row>
    <row r="3" spans="2:16" ht="16.5" customHeight="1" thickBot="1" thickTop="1">
      <c r="B3" s="24" t="s">
        <v>13</v>
      </c>
      <c r="C3" s="25" t="s">
        <v>0</v>
      </c>
      <c r="D3" s="25" t="s">
        <v>1</v>
      </c>
      <c r="E3" s="25" t="s">
        <v>0</v>
      </c>
      <c r="F3" s="25" t="s">
        <v>2</v>
      </c>
      <c r="G3" s="25" t="s">
        <v>0</v>
      </c>
      <c r="H3" s="25" t="s">
        <v>3</v>
      </c>
      <c r="I3" s="25" t="s">
        <v>93</v>
      </c>
      <c r="J3" s="36"/>
      <c r="K3" s="36"/>
      <c r="L3" s="36"/>
      <c r="M3" s="36"/>
      <c r="N3" s="36"/>
      <c r="O3" s="36"/>
      <c r="P3" s="36"/>
    </row>
    <row r="4" spans="2:16" ht="16.5" customHeight="1" thickBot="1" thickTop="1">
      <c r="B4" s="26" t="s">
        <v>8</v>
      </c>
      <c r="C4" s="38">
        <v>3885</v>
      </c>
      <c r="D4" s="38">
        <v>3643</v>
      </c>
      <c r="E4" s="38">
        <v>296</v>
      </c>
      <c r="F4" s="38">
        <v>242</v>
      </c>
      <c r="G4" s="38">
        <f>SUM(C4,E4)</f>
        <v>4181</v>
      </c>
      <c r="H4" s="38">
        <f>SUM(D4,F4)</f>
        <v>3885</v>
      </c>
      <c r="I4" s="38">
        <v>40</v>
      </c>
      <c r="J4" s="36"/>
      <c r="K4" s="36"/>
      <c r="L4" s="36"/>
      <c r="M4" s="36"/>
      <c r="N4" s="36"/>
      <c r="O4" s="36"/>
      <c r="P4" s="36"/>
    </row>
    <row r="5" spans="2:16" ht="16.5" customHeight="1" thickBot="1">
      <c r="B5" s="26" t="s">
        <v>98</v>
      </c>
      <c r="C5" s="38">
        <v>6695</v>
      </c>
      <c r="D5" s="38">
        <v>6311</v>
      </c>
      <c r="E5" s="38">
        <v>603</v>
      </c>
      <c r="F5" s="38">
        <v>533</v>
      </c>
      <c r="G5" s="38">
        <f aca="true" t="shared" si="0" ref="G5:G10">SUM(C5,E5)</f>
        <v>7298</v>
      </c>
      <c r="H5" s="38">
        <f aca="true" t="shared" si="1" ref="H5:H10">SUM(D5,F5)</f>
        <v>6844</v>
      </c>
      <c r="I5" s="38">
        <v>37</v>
      </c>
      <c r="J5" s="36"/>
      <c r="K5" s="36"/>
      <c r="L5" s="36"/>
      <c r="M5" s="36"/>
      <c r="N5" s="36"/>
      <c r="O5" s="36"/>
      <c r="P5" s="36"/>
    </row>
    <row r="6" spans="2:17" ht="16.5" customHeight="1" thickBot="1">
      <c r="B6" s="26" t="s">
        <v>99</v>
      </c>
      <c r="C6" s="38">
        <v>7648</v>
      </c>
      <c r="D6" s="38">
        <v>7180</v>
      </c>
      <c r="E6" s="38">
        <v>300</v>
      </c>
      <c r="F6" s="38">
        <v>245</v>
      </c>
      <c r="G6" s="38">
        <f t="shared" si="0"/>
        <v>7948</v>
      </c>
      <c r="H6" s="38">
        <f t="shared" si="1"/>
        <v>7425</v>
      </c>
      <c r="I6" s="38">
        <v>66</v>
      </c>
      <c r="J6" s="36"/>
      <c r="K6" s="36"/>
      <c r="L6" s="36"/>
      <c r="M6" s="36"/>
      <c r="N6" s="36"/>
      <c r="O6" s="36"/>
      <c r="P6" s="36"/>
      <c r="Q6" s="2"/>
    </row>
    <row r="7" spans="2:16" ht="16.5" customHeight="1" thickBot="1">
      <c r="B7" s="26" t="s">
        <v>9</v>
      </c>
      <c r="C7" s="38">
        <v>5327</v>
      </c>
      <c r="D7" s="38">
        <v>4973</v>
      </c>
      <c r="E7" s="38">
        <v>263</v>
      </c>
      <c r="F7" s="38">
        <v>211</v>
      </c>
      <c r="G7" s="38">
        <f t="shared" si="0"/>
        <v>5590</v>
      </c>
      <c r="H7" s="38">
        <f t="shared" si="1"/>
        <v>5184</v>
      </c>
      <c r="I7" s="38">
        <v>64</v>
      </c>
      <c r="J7" s="36"/>
      <c r="K7" s="36"/>
      <c r="L7" s="36"/>
      <c r="M7" s="36"/>
      <c r="N7" s="36"/>
      <c r="O7" s="36"/>
      <c r="P7" s="36"/>
    </row>
    <row r="8" spans="2:17" ht="16.5" customHeight="1" thickBot="1">
      <c r="B8" s="26" t="s">
        <v>10</v>
      </c>
      <c r="C8" s="38">
        <v>5892</v>
      </c>
      <c r="D8" s="38">
        <v>5343</v>
      </c>
      <c r="E8" s="38">
        <v>415</v>
      </c>
      <c r="F8" s="38">
        <v>369</v>
      </c>
      <c r="G8" s="38">
        <f t="shared" si="0"/>
        <v>6307</v>
      </c>
      <c r="H8" s="38">
        <f t="shared" si="1"/>
        <v>5712</v>
      </c>
      <c r="I8" s="38">
        <v>64</v>
      </c>
      <c r="J8" s="36"/>
      <c r="K8" s="39" t="s">
        <v>88</v>
      </c>
      <c r="L8" s="39"/>
      <c r="M8" s="40">
        <f>C11/M11</f>
        <v>0.03336406183520068</v>
      </c>
      <c r="N8" s="39" t="s">
        <v>86</v>
      </c>
      <c r="O8" s="39"/>
      <c r="P8" s="40">
        <f>D11/M11</f>
        <v>0.03118436425768719</v>
      </c>
      <c r="Q8" s="1"/>
    </row>
    <row r="9" spans="2:16" ht="16.5" customHeight="1" thickBot="1">
      <c r="B9" s="26" t="s">
        <v>11</v>
      </c>
      <c r="C9" s="38">
        <v>4641</v>
      </c>
      <c r="D9" s="38">
        <v>4417</v>
      </c>
      <c r="E9" s="38">
        <v>206</v>
      </c>
      <c r="F9" s="38">
        <v>169</v>
      </c>
      <c r="G9" s="38">
        <f t="shared" si="0"/>
        <v>4847</v>
      </c>
      <c r="H9" s="38">
        <f t="shared" si="1"/>
        <v>4586</v>
      </c>
      <c r="I9" s="38">
        <v>50</v>
      </c>
      <c r="J9" s="36"/>
      <c r="K9" s="39" t="s">
        <v>89</v>
      </c>
      <c r="L9" s="39"/>
      <c r="M9" s="40">
        <f>E11/M11</f>
        <v>0.002065731979928548</v>
      </c>
      <c r="N9" s="39" t="s">
        <v>87</v>
      </c>
      <c r="O9" s="39"/>
      <c r="P9" s="40">
        <f>F11/M11</f>
        <v>0.0017449399274672285</v>
      </c>
    </row>
    <row r="10" spans="2:17" ht="16.5" customHeight="1" thickBot="1">
      <c r="B10" s="26" t="s">
        <v>12</v>
      </c>
      <c r="C10" s="38">
        <v>5434</v>
      </c>
      <c r="D10" s="38">
        <v>5073</v>
      </c>
      <c r="E10" s="38">
        <v>364</v>
      </c>
      <c r="F10" s="38">
        <v>298</v>
      </c>
      <c r="G10" s="38">
        <f t="shared" si="0"/>
        <v>5798</v>
      </c>
      <c r="H10" s="38">
        <f t="shared" si="1"/>
        <v>5371</v>
      </c>
      <c r="I10" s="38">
        <v>67</v>
      </c>
      <c r="J10" s="36"/>
      <c r="K10" s="39" t="s">
        <v>90</v>
      </c>
      <c r="L10" s="39"/>
      <c r="M10" s="40">
        <f>G11/M11</f>
        <v>0.03542979381512923</v>
      </c>
      <c r="N10" s="39" t="s">
        <v>91</v>
      </c>
      <c r="O10" s="39"/>
      <c r="P10" s="40">
        <f>H11/M11</f>
        <v>0.03292930418515442</v>
      </c>
      <c r="Q10" s="1"/>
    </row>
    <row r="11" spans="2:17" ht="16.5" customHeight="1" thickBot="1">
      <c r="B11" s="27" t="s">
        <v>7</v>
      </c>
      <c r="C11" s="28">
        <f>SUM(C4:C10)</f>
        <v>39522</v>
      </c>
      <c r="D11" s="28">
        <f>SUM(D4:D10)</f>
        <v>36940</v>
      </c>
      <c r="E11" s="28">
        <f>SUM(E4:E10)</f>
        <v>2447</v>
      </c>
      <c r="F11" s="28">
        <f>SUM(F4:F10)</f>
        <v>2067</v>
      </c>
      <c r="G11" s="29">
        <f>SUM(G4:G10)</f>
        <v>41969</v>
      </c>
      <c r="H11" s="29">
        <f>SUM(H4:H10)</f>
        <v>39007</v>
      </c>
      <c r="I11" s="29">
        <f>SUM(I4:I10)</f>
        <v>388</v>
      </c>
      <c r="J11" s="36"/>
      <c r="K11" s="39" t="s">
        <v>85</v>
      </c>
      <c r="L11" s="39"/>
      <c r="M11" s="41">
        <v>1184568</v>
      </c>
      <c r="N11" s="54" t="s">
        <v>7</v>
      </c>
      <c r="O11" s="55"/>
      <c r="P11" s="56"/>
      <c r="Q11" s="1"/>
    </row>
    <row r="12" spans="2:16" ht="15" thickBot="1">
      <c r="B12" s="26" t="s">
        <v>14</v>
      </c>
      <c r="C12" s="38">
        <v>3018</v>
      </c>
      <c r="D12" s="38">
        <v>2853</v>
      </c>
      <c r="E12" s="38">
        <v>163</v>
      </c>
      <c r="F12" s="38">
        <v>134</v>
      </c>
      <c r="G12" s="38">
        <f>SUM(C12,E12)</f>
        <v>3181</v>
      </c>
      <c r="H12" s="38">
        <f>SUM(D12,F12)</f>
        <v>2987</v>
      </c>
      <c r="I12" s="38">
        <v>43</v>
      </c>
      <c r="J12" s="36"/>
      <c r="K12" s="36"/>
      <c r="L12" s="36"/>
      <c r="M12" s="36"/>
      <c r="N12" s="36"/>
      <c r="O12" s="36"/>
      <c r="P12" s="36"/>
    </row>
    <row r="13" spans="2:16" ht="15" thickBot="1">
      <c r="B13" s="26" t="s">
        <v>100</v>
      </c>
      <c r="C13" s="38">
        <v>5578</v>
      </c>
      <c r="D13" s="38">
        <v>5150</v>
      </c>
      <c r="E13" s="38">
        <v>399</v>
      </c>
      <c r="F13" s="38">
        <v>352</v>
      </c>
      <c r="G13" s="38">
        <f>SUM(C13,E13)</f>
        <v>5977</v>
      </c>
      <c r="H13" s="38">
        <f>SUM(D13,F13)</f>
        <v>5502</v>
      </c>
      <c r="I13" s="38">
        <v>45</v>
      </c>
      <c r="J13" s="36"/>
      <c r="K13" s="36"/>
      <c r="L13" s="36"/>
      <c r="M13" s="36"/>
      <c r="N13" s="36"/>
      <c r="O13" s="36"/>
      <c r="P13" s="36"/>
    </row>
    <row r="14" spans="2:16" ht="15" thickBot="1">
      <c r="B14" s="26" t="s">
        <v>15</v>
      </c>
      <c r="C14" s="38">
        <v>4738</v>
      </c>
      <c r="D14" s="38">
        <v>4281</v>
      </c>
      <c r="E14" s="38">
        <v>448</v>
      </c>
      <c r="F14" s="38">
        <v>357</v>
      </c>
      <c r="G14" s="38">
        <f>SUM(C14,E14)</f>
        <v>5186</v>
      </c>
      <c r="H14" s="38">
        <f>SUM(D14,F14)</f>
        <v>4638</v>
      </c>
      <c r="I14" s="38">
        <v>32</v>
      </c>
      <c r="J14" s="36"/>
      <c r="K14" s="36"/>
      <c r="L14" s="36"/>
      <c r="M14" s="36"/>
      <c r="N14" s="36"/>
      <c r="O14" s="36"/>
      <c r="P14" s="36"/>
    </row>
    <row r="15" spans="2:16" ht="15" thickBot="1">
      <c r="B15" s="26" t="s">
        <v>16</v>
      </c>
      <c r="C15" s="38">
        <v>5866</v>
      </c>
      <c r="D15" s="38">
        <v>5537</v>
      </c>
      <c r="E15" s="38">
        <v>384</v>
      </c>
      <c r="F15" s="38">
        <v>309</v>
      </c>
      <c r="G15" s="38">
        <f>SUM(C15,E15)</f>
        <v>6250</v>
      </c>
      <c r="H15" s="38">
        <f>SUM(D15,F15)</f>
        <v>5846</v>
      </c>
      <c r="I15" s="38">
        <v>58</v>
      </c>
      <c r="J15" s="36"/>
      <c r="K15" s="39" t="s">
        <v>88</v>
      </c>
      <c r="L15" s="39"/>
      <c r="M15" s="40">
        <f>C18/M18</f>
        <v>0.02776435948749799</v>
      </c>
      <c r="N15" s="39" t="s">
        <v>86</v>
      </c>
      <c r="O15" s="39"/>
      <c r="P15" s="40">
        <f>D18/M18</f>
        <v>0.025897726217464907</v>
      </c>
    </row>
    <row r="16" spans="2:16" ht="15" thickBot="1">
      <c r="B16" s="26" t="s">
        <v>17</v>
      </c>
      <c r="C16" s="38">
        <v>7235</v>
      </c>
      <c r="D16" s="38">
        <v>6851</v>
      </c>
      <c r="E16" s="38">
        <v>403</v>
      </c>
      <c r="F16" s="38">
        <v>355</v>
      </c>
      <c r="G16" s="38">
        <f>SUM(C16,E16)</f>
        <v>7638</v>
      </c>
      <c r="H16" s="38">
        <f>SUM(D16,F16)</f>
        <v>7206</v>
      </c>
      <c r="I16" s="38">
        <v>73</v>
      </c>
      <c r="J16" s="36"/>
      <c r="K16" s="39" t="s">
        <v>89</v>
      </c>
      <c r="L16" s="39"/>
      <c r="M16" s="40">
        <f>E18/M18</f>
        <v>0.0019373455299202314</v>
      </c>
      <c r="N16" s="39" t="s">
        <v>87</v>
      </c>
      <c r="O16" s="39"/>
      <c r="P16" s="40">
        <f>F18/M18</f>
        <v>0.0016314937070348475</v>
      </c>
    </row>
    <row r="17" spans="2:16" ht="15" thickBot="1">
      <c r="B17" s="26" t="s">
        <v>101</v>
      </c>
      <c r="C17" s="38">
        <v>6154</v>
      </c>
      <c r="D17" s="38">
        <v>5726</v>
      </c>
      <c r="E17" s="38">
        <v>477</v>
      </c>
      <c r="F17" s="38">
        <v>408</v>
      </c>
      <c r="G17" s="38">
        <f>SUM(C17,E17)</f>
        <v>6631</v>
      </c>
      <c r="H17" s="38">
        <f>SUM(D17,F17)</f>
        <v>6134</v>
      </c>
      <c r="I17" s="38">
        <v>39</v>
      </c>
      <c r="J17" s="36"/>
      <c r="K17" s="39" t="s">
        <v>90</v>
      </c>
      <c r="L17" s="39"/>
      <c r="M17" s="40">
        <f>G18/M18</f>
        <v>0.029701705017418218</v>
      </c>
      <c r="N17" s="39" t="s">
        <v>91</v>
      </c>
      <c r="O17" s="39"/>
      <c r="P17" s="40">
        <f>H18/M18</f>
        <v>0.02752921992449975</v>
      </c>
    </row>
    <row r="18" spans="2:16" ht="15" thickBot="1">
      <c r="B18" s="27" t="s">
        <v>18</v>
      </c>
      <c r="C18" s="28">
        <f>SUM(C12:C17)</f>
        <v>32589</v>
      </c>
      <c r="D18" s="28">
        <f>SUM(D12:D17)</f>
        <v>30398</v>
      </c>
      <c r="E18" s="28">
        <f>SUM(E12:E17)</f>
        <v>2274</v>
      </c>
      <c r="F18" s="28">
        <f>SUM(F12:F17)</f>
        <v>1915</v>
      </c>
      <c r="G18" s="29">
        <f>SUM(G12:G17)</f>
        <v>34863</v>
      </c>
      <c r="H18" s="29">
        <f>SUM(H12:H17)</f>
        <v>32313</v>
      </c>
      <c r="I18" s="29">
        <f>SUM(I12:I17)</f>
        <v>290</v>
      </c>
      <c r="J18" s="36"/>
      <c r="K18" s="39" t="s">
        <v>85</v>
      </c>
      <c r="L18" s="39"/>
      <c r="M18" s="41">
        <v>1173771</v>
      </c>
      <c r="N18" s="54" t="s">
        <v>18</v>
      </c>
      <c r="O18" s="55"/>
      <c r="P18" s="56"/>
    </row>
    <row r="19" spans="2:16" ht="15" thickBot="1">
      <c r="B19" s="26" t="s">
        <v>22</v>
      </c>
      <c r="C19" s="38">
        <v>1423</v>
      </c>
      <c r="D19" s="38">
        <v>1345</v>
      </c>
      <c r="E19" s="38">
        <v>97</v>
      </c>
      <c r="F19" s="38">
        <v>82</v>
      </c>
      <c r="G19" s="38">
        <f>SUM(C19,E19)</f>
        <v>1520</v>
      </c>
      <c r="H19" s="38">
        <f>SUM(D19,F19)</f>
        <v>1427</v>
      </c>
      <c r="I19" s="38">
        <v>18</v>
      </c>
      <c r="J19" s="36"/>
      <c r="K19" s="36"/>
      <c r="L19" s="36"/>
      <c r="M19" s="36"/>
      <c r="N19" s="36"/>
      <c r="O19" s="36"/>
      <c r="P19" s="36"/>
    </row>
    <row r="20" spans="2:16" ht="15" thickBot="1">
      <c r="B20" s="26" t="s">
        <v>19</v>
      </c>
      <c r="C20" s="38">
        <v>7226</v>
      </c>
      <c r="D20" s="38">
        <v>6426</v>
      </c>
      <c r="E20" s="38">
        <v>421</v>
      </c>
      <c r="F20" s="38">
        <v>308</v>
      </c>
      <c r="G20" s="38">
        <f>SUM(C20,E20)</f>
        <v>7647</v>
      </c>
      <c r="H20" s="38">
        <f>SUM(D20,F20)</f>
        <v>6734</v>
      </c>
      <c r="I20" s="38">
        <v>75</v>
      </c>
      <c r="J20" s="36"/>
      <c r="K20" s="36"/>
      <c r="L20" s="36"/>
      <c r="M20" s="36"/>
      <c r="N20" s="36"/>
      <c r="O20" s="36"/>
      <c r="P20" s="36"/>
    </row>
    <row r="21" spans="2:16" ht="15" thickBot="1">
      <c r="B21" s="26" t="s">
        <v>20</v>
      </c>
      <c r="C21" s="38">
        <v>3477</v>
      </c>
      <c r="D21" s="38">
        <v>3232</v>
      </c>
      <c r="E21" s="38">
        <v>310</v>
      </c>
      <c r="F21" s="38">
        <v>254</v>
      </c>
      <c r="G21" s="38">
        <f>SUM(C21,E21)</f>
        <v>3787</v>
      </c>
      <c r="H21" s="38">
        <f>SUM(D21,F21)</f>
        <v>3486</v>
      </c>
      <c r="I21" s="38">
        <v>41</v>
      </c>
      <c r="J21" s="36"/>
      <c r="K21" s="39" t="s">
        <v>88</v>
      </c>
      <c r="L21" s="39"/>
      <c r="M21" s="40">
        <f>C24/M24</f>
        <v>0.03192044788227829</v>
      </c>
      <c r="N21" s="39" t="s">
        <v>86</v>
      </c>
      <c r="O21" s="39"/>
      <c r="P21" s="40">
        <f>D24/M24</f>
        <v>0.029260142814686297</v>
      </c>
    </row>
    <row r="22" spans="2:16" ht="15" thickBot="1">
      <c r="B22" s="26" t="s">
        <v>21</v>
      </c>
      <c r="C22" s="38">
        <v>3667</v>
      </c>
      <c r="D22" s="38">
        <v>3408</v>
      </c>
      <c r="E22" s="38">
        <v>208</v>
      </c>
      <c r="F22" s="38">
        <v>165</v>
      </c>
      <c r="G22" s="38">
        <f>SUM(C22,E22)</f>
        <v>3875</v>
      </c>
      <c r="H22" s="38">
        <f>SUM(D22,F22)</f>
        <v>3573</v>
      </c>
      <c r="I22" s="38">
        <v>40</v>
      </c>
      <c r="J22" s="36"/>
      <c r="K22" s="39" t="s">
        <v>89</v>
      </c>
      <c r="L22" s="39"/>
      <c r="M22" s="40">
        <f>E24/M24</f>
        <v>0.0019727382989148333</v>
      </c>
      <c r="N22" s="39" t="s">
        <v>87</v>
      </c>
      <c r="O22" s="39"/>
      <c r="P22" s="40">
        <f>F24/M24</f>
        <v>0.0015454187651108059</v>
      </c>
    </row>
    <row r="23" spans="2:16" ht="15" thickBot="1">
      <c r="B23" s="26" t="s">
        <v>23</v>
      </c>
      <c r="C23" s="38">
        <v>4077</v>
      </c>
      <c r="D23" s="38">
        <v>3803</v>
      </c>
      <c r="E23" s="38">
        <v>192</v>
      </c>
      <c r="F23" s="38">
        <v>153</v>
      </c>
      <c r="G23" s="38">
        <f>SUM(C23,E23)</f>
        <v>4269</v>
      </c>
      <c r="H23" s="38">
        <f>SUM(D23,F23)</f>
        <v>3956</v>
      </c>
      <c r="I23" s="38">
        <v>43</v>
      </c>
      <c r="J23" s="36"/>
      <c r="K23" s="39" t="s">
        <v>90</v>
      </c>
      <c r="L23" s="39"/>
      <c r="M23" s="40">
        <f>G24/M24</f>
        <v>0.03389318618119312</v>
      </c>
      <c r="N23" s="39" t="s">
        <v>91</v>
      </c>
      <c r="O23" s="39"/>
      <c r="P23" s="40">
        <f>H24/M24</f>
        <v>0.030805561579797105</v>
      </c>
    </row>
    <row r="24" spans="2:16" ht="15" thickBot="1">
      <c r="B24" s="27" t="s">
        <v>24</v>
      </c>
      <c r="C24" s="28">
        <f>SUM(C19:C23)</f>
        <v>19870</v>
      </c>
      <c r="D24" s="28">
        <f aca="true" t="shared" si="2" ref="D24:I24">SUM(D19:D23)</f>
        <v>18214</v>
      </c>
      <c r="E24" s="28">
        <f t="shared" si="2"/>
        <v>1228</v>
      </c>
      <c r="F24" s="28">
        <f t="shared" si="2"/>
        <v>962</v>
      </c>
      <c r="G24" s="29">
        <f t="shared" si="2"/>
        <v>21098</v>
      </c>
      <c r="H24" s="29">
        <f t="shared" si="2"/>
        <v>19176</v>
      </c>
      <c r="I24" s="29">
        <f t="shared" si="2"/>
        <v>217</v>
      </c>
      <c r="J24" s="36"/>
      <c r="K24" s="39" t="s">
        <v>85</v>
      </c>
      <c r="L24" s="39"/>
      <c r="M24" s="41">
        <v>622485</v>
      </c>
      <c r="N24" s="54" t="s">
        <v>24</v>
      </c>
      <c r="O24" s="55"/>
      <c r="P24" s="56"/>
    </row>
    <row r="25" spans="2:16" ht="15" thickBot="1">
      <c r="B25" s="26" t="s">
        <v>25</v>
      </c>
      <c r="C25" s="38">
        <v>4194</v>
      </c>
      <c r="D25" s="38">
        <v>3958</v>
      </c>
      <c r="E25" s="38">
        <v>202</v>
      </c>
      <c r="F25" s="38">
        <v>157</v>
      </c>
      <c r="G25" s="38">
        <f>SUM(C25,E25)</f>
        <v>4396</v>
      </c>
      <c r="H25" s="38">
        <f>SUM(D25,F25)</f>
        <v>4115</v>
      </c>
      <c r="I25" s="38">
        <v>46</v>
      </c>
      <c r="J25" s="36"/>
      <c r="K25" s="36"/>
      <c r="L25" s="36"/>
      <c r="M25" s="36"/>
      <c r="N25" s="36"/>
      <c r="O25" s="36"/>
      <c r="P25" s="36"/>
    </row>
    <row r="26" spans="2:16" ht="15" thickBot="1">
      <c r="B26" s="26" t="s">
        <v>26</v>
      </c>
      <c r="C26" s="38">
        <v>3344</v>
      </c>
      <c r="D26" s="38">
        <v>3200</v>
      </c>
      <c r="E26" s="38">
        <v>171</v>
      </c>
      <c r="F26" s="38">
        <v>144</v>
      </c>
      <c r="G26" s="38">
        <f>SUM(C26,E26)</f>
        <v>3515</v>
      </c>
      <c r="H26" s="38">
        <f>SUM(D26,F26)</f>
        <v>3344</v>
      </c>
      <c r="I26" s="38">
        <v>40</v>
      </c>
      <c r="J26" s="36"/>
      <c r="K26" s="36"/>
      <c r="L26" s="36"/>
      <c r="M26" s="36"/>
      <c r="N26" s="36"/>
      <c r="O26" s="36"/>
      <c r="P26" s="36"/>
    </row>
    <row r="27" spans="2:16" ht="15" thickBot="1">
      <c r="B27" s="26" t="s">
        <v>27</v>
      </c>
      <c r="C27" s="38">
        <v>2624</v>
      </c>
      <c r="D27" s="38">
        <v>2469</v>
      </c>
      <c r="E27" s="38">
        <v>110</v>
      </c>
      <c r="F27" s="38">
        <v>87</v>
      </c>
      <c r="G27" s="38">
        <f>SUM(C27,E27)</f>
        <v>2734</v>
      </c>
      <c r="H27" s="38">
        <f>SUM(D27,F27)</f>
        <v>2556</v>
      </c>
      <c r="I27" s="38">
        <v>30</v>
      </c>
      <c r="J27" s="36"/>
      <c r="K27" s="39" t="s">
        <v>88</v>
      </c>
      <c r="L27" s="39"/>
      <c r="M27" s="40">
        <f>C30/M30</f>
        <v>0.03812681967109073</v>
      </c>
      <c r="N27" s="39" t="s">
        <v>86</v>
      </c>
      <c r="O27" s="39"/>
      <c r="P27" s="40">
        <f>D30/M30</f>
        <v>0.03598883009527738</v>
      </c>
    </row>
    <row r="28" spans="2:16" ht="15" thickBot="1">
      <c r="B28" s="26" t="s">
        <v>28</v>
      </c>
      <c r="C28" s="38">
        <v>4946</v>
      </c>
      <c r="D28" s="38">
        <v>4620</v>
      </c>
      <c r="E28" s="38">
        <v>406</v>
      </c>
      <c r="F28" s="38">
        <v>361</v>
      </c>
      <c r="G28" s="38">
        <f>SUM(C28,E28)</f>
        <v>5352</v>
      </c>
      <c r="H28" s="38">
        <f>SUM(D28,F28)</f>
        <v>4981</v>
      </c>
      <c r="I28" s="38">
        <v>54</v>
      </c>
      <c r="J28" s="36"/>
      <c r="K28" s="39" t="s">
        <v>89</v>
      </c>
      <c r="L28" s="39"/>
      <c r="M28" s="40">
        <f>E30/M30</f>
        <v>0.0021855886016199535</v>
      </c>
      <c r="N28" s="39" t="s">
        <v>87</v>
      </c>
      <c r="O28" s="39"/>
      <c r="P28" s="40">
        <f>F30/M30</f>
        <v>0.0018563620064576012</v>
      </c>
    </row>
    <row r="29" spans="2:16" ht="15" thickBot="1">
      <c r="B29" s="26" t="s">
        <v>102</v>
      </c>
      <c r="C29" s="38">
        <v>4116</v>
      </c>
      <c r="D29" s="38">
        <v>3899</v>
      </c>
      <c r="E29" s="38">
        <v>213</v>
      </c>
      <c r="F29" s="38">
        <v>187</v>
      </c>
      <c r="G29" s="38">
        <f>SUM(C29,E29)</f>
        <v>4329</v>
      </c>
      <c r="H29" s="38">
        <f>SUM(D29,F29)</f>
        <v>4086</v>
      </c>
      <c r="I29" s="38">
        <v>41</v>
      </c>
      <c r="J29" s="36"/>
      <c r="K29" s="39" t="s">
        <v>90</v>
      </c>
      <c r="L29" s="39"/>
      <c r="M29" s="40">
        <f>G30/M30</f>
        <v>0.04031240827271069</v>
      </c>
      <c r="N29" s="39" t="s">
        <v>91</v>
      </c>
      <c r="O29" s="39"/>
      <c r="P29" s="40">
        <f>H30/M30</f>
        <v>0.03784519210173498</v>
      </c>
    </row>
    <row r="30" spans="2:16" ht="15" thickBot="1">
      <c r="B30" s="27" t="s">
        <v>29</v>
      </c>
      <c r="C30" s="28">
        <f>SUM(C25:C29)</f>
        <v>19224</v>
      </c>
      <c r="D30" s="28">
        <f aca="true" t="shared" si="3" ref="D30:I30">SUM(D25:D29)</f>
        <v>18146</v>
      </c>
      <c r="E30" s="28">
        <f t="shared" si="3"/>
        <v>1102</v>
      </c>
      <c r="F30" s="28">
        <f t="shared" si="3"/>
        <v>936</v>
      </c>
      <c r="G30" s="29">
        <f t="shared" si="3"/>
        <v>20326</v>
      </c>
      <c r="H30" s="29">
        <f t="shared" si="3"/>
        <v>19082</v>
      </c>
      <c r="I30" s="29">
        <f t="shared" si="3"/>
        <v>211</v>
      </c>
      <c r="J30" s="36"/>
      <c r="K30" s="39" t="s">
        <v>85</v>
      </c>
      <c r="L30" s="39"/>
      <c r="M30" s="41">
        <v>504212</v>
      </c>
      <c r="N30" s="54" t="s">
        <v>29</v>
      </c>
      <c r="O30" s="55"/>
      <c r="P30" s="56"/>
    </row>
    <row r="31" spans="2:16" ht="15" thickBot="1">
      <c r="B31" s="26" t="s">
        <v>31</v>
      </c>
      <c r="C31" s="30">
        <v>4228</v>
      </c>
      <c r="D31" s="30">
        <v>3936</v>
      </c>
      <c r="E31" s="30">
        <v>382</v>
      </c>
      <c r="F31" s="30">
        <v>308</v>
      </c>
      <c r="G31" s="38">
        <f>SUM(C31,E31)</f>
        <v>4610</v>
      </c>
      <c r="H31" s="38">
        <f>SUM(D31,F31)</f>
        <v>4244</v>
      </c>
      <c r="I31" s="30">
        <v>51</v>
      </c>
      <c r="J31" s="36"/>
      <c r="K31" s="36"/>
      <c r="L31" s="36"/>
      <c r="M31" s="36"/>
      <c r="N31" s="36"/>
      <c r="O31" s="36"/>
      <c r="P31" s="36"/>
    </row>
    <row r="32" spans="2:16" ht="15" thickBot="1">
      <c r="B32" s="26" t="s">
        <v>103</v>
      </c>
      <c r="C32" s="30">
        <v>6864</v>
      </c>
      <c r="D32" s="30">
        <v>6251</v>
      </c>
      <c r="E32" s="30">
        <v>584</v>
      </c>
      <c r="F32" s="30">
        <v>478</v>
      </c>
      <c r="G32" s="38">
        <f>SUM(C32,E32)</f>
        <v>7448</v>
      </c>
      <c r="H32" s="38">
        <f>SUM(D32,F32)</f>
        <v>6729</v>
      </c>
      <c r="I32" s="30">
        <v>67</v>
      </c>
      <c r="J32" s="36"/>
      <c r="K32" s="39" t="s">
        <v>88</v>
      </c>
      <c r="L32" s="39"/>
      <c r="M32" s="40">
        <f>C35/M35</f>
        <v>0.04426377281493697</v>
      </c>
      <c r="N32" s="39" t="s">
        <v>86</v>
      </c>
      <c r="O32" s="39"/>
      <c r="P32" s="40">
        <f>D35/M35</f>
        <v>0.040727981664197666</v>
      </c>
    </row>
    <row r="33" spans="2:16" ht="15" thickBot="1">
      <c r="B33" s="26" t="s">
        <v>32</v>
      </c>
      <c r="C33" s="30">
        <v>5830</v>
      </c>
      <c r="D33" s="30">
        <v>5430</v>
      </c>
      <c r="E33" s="30">
        <v>252</v>
      </c>
      <c r="F33" s="30">
        <v>201</v>
      </c>
      <c r="G33" s="38">
        <f>SUM(C33,E33)</f>
        <v>6082</v>
      </c>
      <c r="H33" s="38">
        <f>SUM(D33,F33)</f>
        <v>5631</v>
      </c>
      <c r="I33" s="30">
        <v>56</v>
      </c>
      <c r="J33" s="36"/>
      <c r="K33" s="39" t="s">
        <v>89</v>
      </c>
      <c r="L33" s="39"/>
      <c r="M33" s="40">
        <f>E35/M35</f>
        <v>0.003167188417139503</v>
      </c>
      <c r="N33" s="39" t="s">
        <v>87</v>
      </c>
      <c r="O33" s="39"/>
      <c r="P33" s="40">
        <f>F35/M35</f>
        <v>0.002620398580093356</v>
      </c>
    </row>
    <row r="34" spans="2:16" ht="15" thickBot="1">
      <c r="B34" s="26" t="s">
        <v>30</v>
      </c>
      <c r="C34" s="30">
        <v>8416</v>
      </c>
      <c r="D34" s="30">
        <v>7697</v>
      </c>
      <c r="E34" s="30">
        <v>595</v>
      </c>
      <c r="F34" s="30">
        <v>513</v>
      </c>
      <c r="G34" s="38">
        <f>SUM(C34,E34)</f>
        <v>9011</v>
      </c>
      <c r="H34" s="38">
        <f>SUM(D34,F34)</f>
        <v>8210</v>
      </c>
      <c r="I34" s="30">
        <v>82</v>
      </c>
      <c r="J34" s="36"/>
      <c r="K34" s="39" t="s">
        <v>90</v>
      </c>
      <c r="L34" s="39"/>
      <c r="M34" s="40">
        <f>G35/M35</f>
        <v>0.04743096123207648</v>
      </c>
      <c r="N34" s="39" t="s">
        <v>91</v>
      </c>
      <c r="O34" s="39"/>
      <c r="P34" s="40">
        <f>H35/M35</f>
        <v>0.043348380244291024</v>
      </c>
    </row>
    <row r="35" spans="2:16" ht="15" thickBot="1">
      <c r="B35" s="27" t="s">
        <v>33</v>
      </c>
      <c r="C35" s="28">
        <f>SUM(C31:C34)</f>
        <v>25338</v>
      </c>
      <c r="D35" s="28">
        <f aca="true" t="shared" si="4" ref="D35:I35">SUM(D31:D34)</f>
        <v>23314</v>
      </c>
      <c r="E35" s="28">
        <f t="shared" si="4"/>
        <v>1813</v>
      </c>
      <c r="F35" s="28">
        <f t="shared" si="4"/>
        <v>1500</v>
      </c>
      <c r="G35" s="29">
        <f t="shared" si="4"/>
        <v>27151</v>
      </c>
      <c r="H35" s="29">
        <f t="shared" si="4"/>
        <v>24814</v>
      </c>
      <c r="I35" s="29">
        <f t="shared" si="4"/>
        <v>256</v>
      </c>
      <c r="J35" s="36"/>
      <c r="K35" s="39" t="s">
        <v>85</v>
      </c>
      <c r="L35" s="39"/>
      <c r="M35" s="41">
        <v>572432</v>
      </c>
      <c r="N35" s="54" t="s">
        <v>33</v>
      </c>
      <c r="O35" s="55"/>
      <c r="P35" s="56"/>
    </row>
    <row r="36" spans="2:16" ht="15" thickBot="1">
      <c r="B36" s="26" t="s">
        <v>35</v>
      </c>
      <c r="C36" s="30">
        <v>4650</v>
      </c>
      <c r="D36" s="30">
        <v>4379</v>
      </c>
      <c r="E36" s="30">
        <v>254</v>
      </c>
      <c r="F36" s="30">
        <v>189</v>
      </c>
      <c r="G36" s="38">
        <f>SUM(C36,E36)</f>
        <v>4904</v>
      </c>
      <c r="H36" s="38">
        <f>SUM(D36,F36)</f>
        <v>4568</v>
      </c>
      <c r="I36" s="30">
        <v>45</v>
      </c>
      <c r="J36" s="36"/>
      <c r="K36" s="36"/>
      <c r="L36" s="36"/>
      <c r="M36" s="36"/>
      <c r="N36" s="36"/>
      <c r="O36" s="36"/>
      <c r="P36" s="36"/>
    </row>
    <row r="37" spans="2:16" ht="15" thickBot="1">
      <c r="B37" s="26" t="s">
        <v>36</v>
      </c>
      <c r="C37" s="30">
        <v>6198</v>
      </c>
      <c r="D37" s="30">
        <v>5783</v>
      </c>
      <c r="E37" s="30">
        <v>435</v>
      </c>
      <c r="F37" s="30">
        <v>387</v>
      </c>
      <c r="G37" s="38">
        <f>SUM(C37,E37)</f>
        <v>6633</v>
      </c>
      <c r="H37" s="38">
        <f>SUM(D37,F37)</f>
        <v>6170</v>
      </c>
      <c r="I37" s="30">
        <v>59</v>
      </c>
      <c r="J37" s="36"/>
      <c r="K37" s="39" t="s">
        <v>88</v>
      </c>
      <c r="L37" s="39"/>
      <c r="M37" s="40">
        <f>C40/M40</f>
        <v>0.03637302942198968</v>
      </c>
      <c r="N37" s="39" t="s">
        <v>86</v>
      </c>
      <c r="O37" s="39"/>
      <c r="P37" s="40">
        <f>D40/M40</f>
        <v>0.03395890748843921</v>
      </c>
    </row>
    <row r="38" spans="2:16" ht="15" thickBot="1">
      <c r="B38" s="26" t="s">
        <v>37</v>
      </c>
      <c r="C38" s="30">
        <v>3262</v>
      </c>
      <c r="D38" s="30">
        <v>3046</v>
      </c>
      <c r="E38" s="30">
        <v>224</v>
      </c>
      <c r="F38" s="30">
        <v>191</v>
      </c>
      <c r="G38" s="38">
        <f>SUM(C38,E38)</f>
        <v>3486</v>
      </c>
      <c r="H38" s="38">
        <f>SUM(D38,F38)</f>
        <v>3237</v>
      </c>
      <c r="I38" s="30">
        <v>31</v>
      </c>
      <c r="J38" s="36"/>
      <c r="K38" s="39" t="s">
        <v>89</v>
      </c>
      <c r="L38" s="39"/>
      <c r="M38" s="40">
        <f>E40/M40</f>
        <v>0.00241994845470948</v>
      </c>
      <c r="N38" s="39" t="s">
        <v>87</v>
      </c>
      <c r="O38" s="39"/>
      <c r="P38" s="40">
        <f>F40/M40</f>
        <v>0.0020256871896163625</v>
      </c>
    </row>
    <row r="39" spans="2:16" ht="15" thickBot="1">
      <c r="B39" s="26" t="s">
        <v>104</v>
      </c>
      <c r="C39" s="30">
        <v>4618</v>
      </c>
      <c r="D39" s="30">
        <v>4277</v>
      </c>
      <c r="E39" s="30">
        <v>333</v>
      </c>
      <c r="F39" s="30">
        <v>276</v>
      </c>
      <c r="G39" s="38">
        <f>SUM(C39,E39)</f>
        <v>4951</v>
      </c>
      <c r="H39" s="38">
        <f>SUM(D39,F39)</f>
        <v>4553</v>
      </c>
      <c r="I39" s="30">
        <v>45</v>
      </c>
      <c r="J39" s="36"/>
      <c r="K39" s="39" t="s">
        <v>90</v>
      </c>
      <c r="L39" s="39"/>
      <c r="M39" s="40">
        <f>G40/M40</f>
        <v>0.03879297787669916</v>
      </c>
      <c r="N39" s="39" t="s">
        <v>91</v>
      </c>
      <c r="O39" s="39"/>
      <c r="P39" s="40">
        <f>H40/M40</f>
        <v>0.03598459467805557</v>
      </c>
    </row>
    <row r="40" spans="2:16" ht="15" thickBot="1">
      <c r="B40" s="27" t="s">
        <v>34</v>
      </c>
      <c r="C40" s="28">
        <f>SUM(C36:C39)</f>
        <v>18728</v>
      </c>
      <c r="D40" s="28">
        <f aca="true" t="shared" si="5" ref="D40:I40">SUM(D36:D39)</f>
        <v>17485</v>
      </c>
      <c r="E40" s="28">
        <f t="shared" si="5"/>
        <v>1246</v>
      </c>
      <c r="F40" s="28">
        <f t="shared" si="5"/>
        <v>1043</v>
      </c>
      <c r="G40" s="29">
        <f t="shared" si="5"/>
        <v>19974</v>
      </c>
      <c r="H40" s="29">
        <f t="shared" si="5"/>
        <v>18528</v>
      </c>
      <c r="I40" s="29">
        <f t="shared" si="5"/>
        <v>180</v>
      </c>
      <c r="J40" s="36"/>
      <c r="K40" s="39" t="s">
        <v>85</v>
      </c>
      <c r="L40" s="39"/>
      <c r="M40" s="41">
        <v>514887</v>
      </c>
      <c r="N40" s="54" t="s">
        <v>34</v>
      </c>
      <c r="O40" s="55"/>
      <c r="P40" s="56"/>
    </row>
    <row r="41" spans="2:16" ht="15" customHeight="1" thickBot="1">
      <c r="B41" s="26" t="s">
        <v>38</v>
      </c>
      <c r="C41" s="38">
        <v>5738</v>
      </c>
      <c r="D41" s="38">
        <v>5275</v>
      </c>
      <c r="E41" s="42">
        <v>513</v>
      </c>
      <c r="F41" s="42">
        <v>444</v>
      </c>
      <c r="G41" s="38">
        <f>SUM(C41,E41)</f>
        <v>6251</v>
      </c>
      <c r="H41" s="38">
        <f>SUM(D41,F41)</f>
        <v>5719</v>
      </c>
      <c r="I41" s="42">
        <v>52</v>
      </c>
      <c r="J41" s="36"/>
      <c r="K41" s="36"/>
      <c r="L41" s="36"/>
      <c r="M41" s="36"/>
      <c r="N41" s="36"/>
      <c r="O41" s="36"/>
      <c r="P41" s="36"/>
    </row>
    <row r="42" spans="2:16" ht="15" customHeight="1" thickBot="1">
      <c r="B42" s="26" t="s">
        <v>39</v>
      </c>
      <c r="C42" s="38">
        <v>2211</v>
      </c>
      <c r="D42" s="38">
        <v>2075</v>
      </c>
      <c r="E42" s="42">
        <v>67</v>
      </c>
      <c r="F42" s="42">
        <v>46</v>
      </c>
      <c r="G42" s="38">
        <f>SUM(C42,E42)</f>
        <v>2278</v>
      </c>
      <c r="H42" s="38">
        <f>SUM(D42,F42)</f>
        <v>2121</v>
      </c>
      <c r="I42" s="42">
        <v>23</v>
      </c>
      <c r="J42" s="36"/>
      <c r="K42" s="36"/>
      <c r="L42" s="36"/>
      <c r="M42" s="36"/>
      <c r="N42" s="36"/>
      <c r="O42" s="36"/>
      <c r="P42" s="36"/>
    </row>
    <row r="43" spans="2:16" ht="15" customHeight="1" thickBot="1">
      <c r="B43" s="26" t="s">
        <v>40</v>
      </c>
      <c r="C43" s="38">
        <v>3114</v>
      </c>
      <c r="D43" s="38">
        <v>2862</v>
      </c>
      <c r="E43" s="42">
        <v>231</v>
      </c>
      <c r="F43" s="42">
        <v>152</v>
      </c>
      <c r="G43" s="38">
        <f>SUM(C43,E43)</f>
        <v>3345</v>
      </c>
      <c r="H43" s="38">
        <f>SUM(D43,F43)</f>
        <v>3014</v>
      </c>
      <c r="I43" s="42">
        <v>29</v>
      </c>
      <c r="J43" s="36"/>
      <c r="K43" s="39" t="s">
        <v>88</v>
      </c>
      <c r="L43" s="39"/>
      <c r="M43" s="40">
        <f>C46/M46</f>
        <v>0.031675902627637045</v>
      </c>
      <c r="N43" s="39" t="s">
        <v>86</v>
      </c>
      <c r="O43" s="39"/>
      <c r="P43" s="40">
        <f>D46/M46</f>
        <v>0.029312800230222622</v>
      </c>
    </row>
    <row r="44" spans="2:16" ht="15" customHeight="1" thickBot="1">
      <c r="B44" s="26" t="s">
        <v>105</v>
      </c>
      <c r="C44" s="38">
        <v>3009</v>
      </c>
      <c r="D44" s="38">
        <v>2771</v>
      </c>
      <c r="E44" s="42">
        <v>161</v>
      </c>
      <c r="F44" s="42">
        <v>127</v>
      </c>
      <c r="G44" s="38">
        <f>SUM(C44,E44)</f>
        <v>3170</v>
      </c>
      <c r="H44" s="38">
        <f>SUM(D44,F44)</f>
        <v>2898</v>
      </c>
      <c r="I44" s="42">
        <v>33</v>
      </c>
      <c r="J44" s="36"/>
      <c r="K44" s="39" t="s">
        <v>89</v>
      </c>
      <c r="L44" s="39"/>
      <c r="M44" s="40">
        <f>E46/M46</f>
        <v>0.0022063001306070647</v>
      </c>
      <c r="N44" s="39" t="s">
        <v>87</v>
      </c>
      <c r="O44" s="39"/>
      <c r="P44" s="40">
        <f>F46/M46</f>
        <v>0.0017451169929383638</v>
      </c>
    </row>
    <row r="45" spans="2:16" ht="15" customHeight="1" thickBot="1">
      <c r="B45" s="26" t="s">
        <v>41</v>
      </c>
      <c r="C45" s="38">
        <v>3099</v>
      </c>
      <c r="D45" s="38">
        <v>2907</v>
      </c>
      <c r="E45" s="42">
        <v>224</v>
      </c>
      <c r="F45" s="42">
        <v>177</v>
      </c>
      <c r="G45" s="38">
        <f>SUM(C45,E45)</f>
        <v>3323</v>
      </c>
      <c r="H45" s="38">
        <f>SUM(D45,F45)</f>
        <v>3084</v>
      </c>
      <c r="I45" s="42">
        <v>37</v>
      </c>
      <c r="J45" s="36"/>
      <c r="K45" s="39" t="s">
        <v>90</v>
      </c>
      <c r="L45" s="39"/>
      <c r="M45" s="40">
        <f>G46/M46</f>
        <v>0.03388220275824411</v>
      </c>
      <c r="N45" s="39" t="s">
        <v>91</v>
      </c>
      <c r="O45" s="39"/>
      <c r="P45" s="40">
        <f>H46/M46</f>
        <v>0.031057917223160987</v>
      </c>
    </row>
    <row r="46" spans="2:16" ht="15" customHeight="1" thickBot="1">
      <c r="B46" s="27" t="s">
        <v>42</v>
      </c>
      <c r="C46" s="31">
        <f>SUM(C41:C45)</f>
        <v>17171</v>
      </c>
      <c r="D46" s="31">
        <f aca="true" t="shared" si="6" ref="D46:I46">SUM(D41:D45)</f>
        <v>15890</v>
      </c>
      <c r="E46" s="31">
        <f t="shared" si="6"/>
        <v>1196</v>
      </c>
      <c r="F46" s="31">
        <f t="shared" si="6"/>
        <v>946</v>
      </c>
      <c r="G46" s="29">
        <f t="shared" si="6"/>
        <v>18367</v>
      </c>
      <c r="H46" s="29">
        <f t="shared" si="6"/>
        <v>16836</v>
      </c>
      <c r="I46" s="29">
        <f t="shared" si="6"/>
        <v>174</v>
      </c>
      <c r="J46" s="36"/>
      <c r="K46" s="39" t="s">
        <v>85</v>
      </c>
      <c r="L46" s="39"/>
      <c r="M46" s="41">
        <v>542084</v>
      </c>
      <c r="N46" s="54" t="s">
        <v>42</v>
      </c>
      <c r="O46" s="55"/>
      <c r="P46" s="56"/>
    </row>
    <row r="47" spans="2:16" ht="15" thickBot="1">
      <c r="B47" s="26" t="s">
        <v>46</v>
      </c>
      <c r="C47" s="30">
        <v>3032</v>
      </c>
      <c r="D47" s="30">
        <v>2857</v>
      </c>
      <c r="E47" s="30">
        <v>140</v>
      </c>
      <c r="F47" s="30">
        <v>108</v>
      </c>
      <c r="G47" s="38">
        <f>SUM(C47,E47)</f>
        <v>3172</v>
      </c>
      <c r="H47" s="38">
        <f>SUM(D47,F47)</f>
        <v>2965</v>
      </c>
      <c r="I47" s="30">
        <v>35</v>
      </c>
      <c r="J47" s="36"/>
      <c r="K47" s="36"/>
      <c r="L47" s="36"/>
      <c r="M47" s="36"/>
      <c r="N47" s="36"/>
      <c r="O47" s="36"/>
      <c r="P47" s="36"/>
    </row>
    <row r="48" spans="2:16" ht="15" thickBot="1">
      <c r="B48" s="26" t="s">
        <v>106</v>
      </c>
      <c r="C48" s="30">
        <v>2504</v>
      </c>
      <c r="D48" s="30">
        <v>2275</v>
      </c>
      <c r="E48" s="30">
        <v>122</v>
      </c>
      <c r="F48" s="30">
        <v>78</v>
      </c>
      <c r="G48" s="38">
        <f>SUM(C48,E48)</f>
        <v>2626</v>
      </c>
      <c r="H48" s="38">
        <f>SUM(D48,F48)</f>
        <v>2353</v>
      </c>
      <c r="I48" s="30">
        <v>27</v>
      </c>
      <c r="J48" s="36"/>
      <c r="K48" s="39" t="s">
        <v>88</v>
      </c>
      <c r="L48" s="39"/>
      <c r="M48" s="40">
        <f>C51/M51</f>
        <v>0.028639989030326576</v>
      </c>
      <c r="N48" s="39" t="s">
        <v>86</v>
      </c>
      <c r="O48" s="39"/>
      <c r="P48" s="40">
        <f>D51/M51</f>
        <v>0.02659003130927623</v>
      </c>
    </row>
    <row r="49" spans="2:16" ht="15" thickBot="1">
      <c r="B49" s="26" t="s">
        <v>43</v>
      </c>
      <c r="C49" s="30">
        <v>4238</v>
      </c>
      <c r="D49" s="30">
        <v>3912</v>
      </c>
      <c r="E49" s="30">
        <v>425</v>
      </c>
      <c r="F49" s="30">
        <v>348</v>
      </c>
      <c r="G49" s="38">
        <f>SUM(C49,E49)</f>
        <v>4663</v>
      </c>
      <c r="H49" s="38">
        <f>SUM(D49,F49)</f>
        <v>4260</v>
      </c>
      <c r="I49" s="30">
        <v>45</v>
      </c>
      <c r="J49" s="36"/>
      <c r="K49" s="39" t="s">
        <v>89</v>
      </c>
      <c r="L49" s="39"/>
      <c r="M49" s="40">
        <f>E51/M51</f>
        <v>0.0018945540142148685</v>
      </c>
      <c r="N49" s="39" t="s">
        <v>87</v>
      </c>
      <c r="O49" s="39"/>
      <c r="P49" s="40">
        <f>F51/M51</f>
        <v>0.0014946180039765067</v>
      </c>
    </row>
    <row r="50" spans="2:16" ht="15" thickBot="1">
      <c r="B50" s="26" t="s">
        <v>44</v>
      </c>
      <c r="C50" s="30">
        <v>2758</v>
      </c>
      <c r="D50" s="30">
        <v>2591</v>
      </c>
      <c r="E50" s="30">
        <v>142</v>
      </c>
      <c r="F50" s="30">
        <v>120</v>
      </c>
      <c r="G50" s="38">
        <f>SUM(C50,E50)</f>
        <v>2900</v>
      </c>
      <c r="H50" s="38">
        <f>SUM(D50,F50)</f>
        <v>2711</v>
      </c>
      <c r="I50" s="30">
        <v>30</v>
      </c>
      <c r="J50" s="36"/>
      <c r="K50" s="39" t="s">
        <v>90</v>
      </c>
      <c r="L50" s="39"/>
      <c r="M50" s="40">
        <f>G51/M51</f>
        <v>0.030534543044541444</v>
      </c>
      <c r="N50" s="39" t="s">
        <v>91</v>
      </c>
      <c r="O50" s="39"/>
      <c r="P50" s="40">
        <f>H51/M51</f>
        <v>0.028084649313252736</v>
      </c>
    </row>
    <row r="51" spans="2:16" ht="15" thickBot="1">
      <c r="B51" s="27" t="s">
        <v>45</v>
      </c>
      <c r="C51" s="28">
        <f>SUM(C47:C50)</f>
        <v>12532</v>
      </c>
      <c r="D51" s="28">
        <f aca="true" t="shared" si="7" ref="D51:I51">SUM(D47:D50)</f>
        <v>11635</v>
      </c>
      <c r="E51" s="28">
        <f t="shared" si="7"/>
        <v>829</v>
      </c>
      <c r="F51" s="28">
        <f t="shared" si="7"/>
        <v>654</v>
      </c>
      <c r="G51" s="29">
        <f t="shared" si="7"/>
        <v>13361</v>
      </c>
      <c r="H51" s="29">
        <f t="shared" si="7"/>
        <v>12289</v>
      </c>
      <c r="I51" s="29">
        <f t="shared" si="7"/>
        <v>137</v>
      </c>
      <c r="J51" s="36"/>
      <c r="K51" s="39" t="s">
        <v>85</v>
      </c>
      <c r="L51" s="39"/>
      <c r="M51" s="41">
        <v>437570</v>
      </c>
      <c r="N51" s="54" t="s">
        <v>45</v>
      </c>
      <c r="O51" s="55"/>
      <c r="P51" s="56"/>
    </row>
    <row r="52" spans="2:16" ht="15" thickBot="1">
      <c r="B52" s="26" t="s">
        <v>47</v>
      </c>
      <c r="C52" s="38">
        <v>3353</v>
      </c>
      <c r="D52" s="38">
        <v>3158</v>
      </c>
      <c r="E52" s="38">
        <v>143</v>
      </c>
      <c r="F52" s="38">
        <v>108</v>
      </c>
      <c r="G52" s="38">
        <f>SUM(C52,E52)</f>
        <v>3496</v>
      </c>
      <c r="H52" s="38">
        <f>SUM(D52,F52)</f>
        <v>3266</v>
      </c>
      <c r="I52" s="38">
        <v>42</v>
      </c>
      <c r="J52" s="36"/>
      <c r="K52" s="36"/>
      <c r="L52" s="36"/>
      <c r="M52" s="36"/>
      <c r="N52" s="36"/>
      <c r="O52" s="36"/>
      <c r="P52" s="36"/>
    </row>
    <row r="53" spans="2:16" ht="15" thickBot="1">
      <c r="B53" s="26" t="s">
        <v>48</v>
      </c>
      <c r="C53" s="38">
        <v>2959</v>
      </c>
      <c r="D53" s="38">
        <v>2814</v>
      </c>
      <c r="E53" s="38">
        <v>125</v>
      </c>
      <c r="F53" s="38">
        <v>102</v>
      </c>
      <c r="G53" s="38">
        <f aca="true" t="shared" si="8" ref="G53:G58">SUM(C53,E53)</f>
        <v>3084</v>
      </c>
      <c r="H53" s="38">
        <f aca="true" t="shared" si="9" ref="H53:H58">SUM(D53,F53)</f>
        <v>2916</v>
      </c>
      <c r="I53" s="38">
        <v>28</v>
      </c>
      <c r="J53" s="36"/>
      <c r="K53" s="36"/>
      <c r="L53" s="36"/>
      <c r="M53" s="36"/>
      <c r="N53" s="36"/>
      <c r="O53" s="36"/>
      <c r="P53" s="36"/>
    </row>
    <row r="54" spans="2:16" ht="15" thickBot="1">
      <c r="B54" s="26" t="s">
        <v>49</v>
      </c>
      <c r="C54" s="38">
        <v>5218</v>
      </c>
      <c r="D54" s="38">
        <v>4999</v>
      </c>
      <c r="E54" s="38">
        <v>321</v>
      </c>
      <c r="F54" s="38">
        <v>269</v>
      </c>
      <c r="G54" s="38">
        <f t="shared" si="8"/>
        <v>5539</v>
      </c>
      <c r="H54" s="38">
        <f t="shared" si="9"/>
        <v>5268</v>
      </c>
      <c r="I54" s="38">
        <v>71</v>
      </c>
      <c r="J54" s="36"/>
      <c r="K54" s="36"/>
      <c r="L54" s="36"/>
      <c r="M54" s="36"/>
      <c r="N54" s="36"/>
      <c r="O54" s="36"/>
      <c r="P54" s="36"/>
    </row>
    <row r="55" spans="2:16" ht="15" thickBot="1">
      <c r="B55" s="26" t="s">
        <v>50</v>
      </c>
      <c r="C55" s="38">
        <v>3186</v>
      </c>
      <c r="D55" s="38">
        <v>2982</v>
      </c>
      <c r="E55" s="38">
        <v>168</v>
      </c>
      <c r="F55" s="38">
        <v>137</v>
      </c>
      <c r="G55" s="38">
        <f t="shared" si="8"/>
        <v>3354</v>
      </c>
      <c r="H55" s="38">
        <f t="shared" si="9"/>
        <v>3119</v>
      </c>
      <c r="I55" s="38">
        <v>41</v>
      </c>
      <c r="J55" s="36"/>
      <c r="K55" s="36"/>
      <c r="L55" s="36"/>
      <c r="M55" s="36"/>
      <c r="N55" s="36"/>
      <c r="O55" s="36"/>
      <c r="P55" s="36"/>
    </row>
    <row r="56" spans="2:16" ht="15" thickBot="1">
      <c r="B56" s="26" t="s">
        <v>51</v>
      </c>
      <c r="C56" s="38">
        <v>1329</v>
      </c>
      <c r="D56" s="38">
        <v>1204</v>
      </c>
      <c r="E56" s="38">
        <v>70</v>
      </c>
      <c r="F56" s="38">
        <v>52</v>
      </c>
      <c r="G56" s="38">
        <f t="shared" si="8"/>
        <v>1399</v>
      </c>
      <c r="H56" s="38">
        <f t="shared" si="9"/>
        <v>1256</v>
      </c>
      <c r="I56" s="38">
        <v>12</v>
      </c>
      <c r="J56" s="36"/>
      <c r="K56" s="39" t="s">
        <v>88</v>
      </c>
      <c r="L56" s="39"/>
      <c r="M56" s="40">
        <f>C59/M59</f>
        <v>0.02839035771775621</v>
      </c>
      <c r="N56" s="39" t="s">
        <v>86</v>
      </c>
      <c r="O56" s="39"/>
      <c r="P56" s="40">
        <f>D59/M59</f>
        <v>0.026798164471559572</v>
      </c>
    </row>
    <row r="57" spans="2:16" ht="15" thickBot="1">
      <c r="B57" s="26" t="s">
        <v>52</v>
      </c>
      <c r="C57" s="38">
        <v>3487</v>
      </c>
      <c r="D57" s="38">
        <v>3283</v>
      </c>
      <c r="E57" s="38">
        <v>234</v>
      </c>
      <c r="F57" s="38">
        <v>199</v>
      </c>
      <c r="G57" s="38">
        <f t="shared" si="8"/>
        <v>3721</v>
      </c>
      <c r="H57" s="38">
        <f t="shared" si="9"/>
        <v>3482</v>
      </c>
      <c r="I57" s="38">
        <v>33</v>
      </c>
      <c r="J57" s="36"/>
      <c r="K57" s="39" t="s">
        <v>89</v>
      </c>
      <c r="L57" s="39"/>
      <c r="M57" s="40">
        <f>E59/M59</f>
        <v>0.0015634035884430804</v>
      </c>
      <c r="N57" s="39" t="s">
        <v>87</v>
      </c>
      <c r="O57" s="39"/>
      <c r="P57" s="40">
        <f>F59/M59</f>
        <v>0.001275507010907525</v>
      </c>
    </row>
    <row r="58" spans="2:16" ht="15" thickBot="1">
      <c r="B58" s="26" t="s">
        <v>107</v>
      </c>
      <c r="C58" s="38">
        <v>3149</v>
      </c>
      <c r="D58" s="38">
        <v>2969</v>
      </c>
      <c r="E58" s="38">
        <v>188</v>
      </c>
      <c r="F58" s="38">
        <v>152</v>
      </c>
      <c r="G58" s="38">
        <f t="shared" si="8"/>
        <v>3337</v>
      </c>
      <c r="H58" s="38">
        <f t="shared" si="9"/>
        <v>3121</v>
      </c>
      <c r="I58" s="38">
        <v>29</v>
      </c>
      <c r="J58" s="36"/>
      <c r="K58" s="39" t="s">
        <v>90</v>
      </c>
      <c r="L58" s="39"/>
      <c r="M58" s="40">
        <f>G59/M59</f>
        <v>0.02995376130619929</v>
      </c>
      <c r="N58" s="39" t="s">
        <v>91</v>
      </c>
      <c r="O58" s="39"/>
      <c r="P58" s="40">
        <f>H59/M59</f>
        <v>0.0280736714824671</v>
      </c>
    </row>
    <row r="59" spans="2:16" ht="15" thickBot="1">
      <c r="B59" s="27" t="s">
        <v>53</v>
      </c>
      <c r="C59" s="28">
        <f>SUM(C52:C58)</f>
        <v>22681</v>
      </c>
      <c r="D59" s="28">
        <f aca="true" t="shared" si="10" ref="D59:I59">SUM(D52:D58)</f>
        <v>21409</v>
      </c>
      <c r="E59" s="28">
        <f t="shared" si="10"/>
        <v>1249</v>
      </c>
      <c r="F59" s="28">
        <f t="shared" si="10"/>
        <v>1019</v>
      </c>
      <c r="G59" s="29">
        <f t="shared" si="10"/>
        <v>23930</v>
      </c>
      <c r="H59" s="29">
        <f t="shared" si="10"/>
        <v>22428</v>
      </c>
      <c r="I59" s="29">
        <f t="shared" si="10"/>
        <v>256</v>
      </c>
      <c r="J59" s="36"/>
      <c r="K59" s="39" t="s">
        <v>85</v>
      </c>
      <c r="L59" s="39"/>
      <c r="M59" s="41">
        <v>798898</v>
      </c>
      <c r="N59" s="54" t="s">
        <v>53</v>
      </c>
      <c r="O59" s="55"/>
      <c r="P59" s="56"/>
    </row>
    <row r="60" spans="2:16" ht="15" thickBot="1">
      <c r="B60" s="32"/>
      <c r="C60" s="33"/>
      <c r="D60" s="33"/>
      <c r="E60" s="33"/>
      <c r="F60" s="33"/>
      <c r="G60" s="33"/>
      <c r="H60" s="34"/>
      <c r="I60" s="35"/>
      <c r="J60" s="36"/>
      <c r="K60" s="36"/>
      <c r="L60" s="36"/>
      <c r="M60" s="36"/>
      <c r="N60" s="36"/>
      <c r="O60" s="36"/>
      <c r="P60" s="36"/>
    </row>
    <row r="61" spans="2:16" ht="15" thickBot="1">
      <c r="B61" s="26" t="s">
        <v>54</v>
      </c>
      <c r="C61" s="30">
        <v>2766</v>
      </c>
      <c r="D61" s="30">
        <v>2594</v>
      </c>
      <c r="E61" s="30">
        <v>121</v>
      </c>
      <c r="F61" s="30">
        <v>73</v>
      </c>
      <c r="G61" s="38">
        <f>SUM(C61,E61)</f>
        <v>2887</v>
      </c>
      <c r="H61" s="38">
        <f>SUM(D61,F61)</f>
        <v>2667</v>
      </c>
      <c r="I61" s="30">
        <v>26</v>
      </c>
      <c r="J61" s="36"/>
      <c r="K61" s="39" t="s">
        <v>88</v>
      </c>
      <c r="L61" s="39"/>
      <c r="M61" s="40">
        <f>C64/M64</f>
        <v>0.033126871574665234</v>
      </c>
      <c r="N61" s="39" t="s">
        <v>86</v>
      </c>
      <c r="O61" s="39"/>
      <c r="P61" s="40">
        <f>D64/M64</f>
        <v>0.03158370529408441</v>
      </c>
    </row>
    <row r="62" spans="2:16" ht="15" thickBot="1">
      <c r="B62" s="26" t="s">
        <v>55</v>
      </c>
      <c r="C62" s="30">
        <v>3544</v>
      </c>
      <c r="D62" s="30">
        <v>3386</v>
      </c>
      <c r="E62" s="30">
        <v>230</v>
      </c>
      <c r="F62" s="30">
        <v>199</v>
      </c>
      <c r="G62" s="38">
        <f>SUM(C62,E62)</f>
        <v>3774</v>
      </c>
      <c r="H62" s="38">
        <f>SUM(D62,F62)</f>
        <v>3585</v>
      </c>
      <c r="I62" s="30">
        <v>40</v>
      </c>
      <c r="J62" s="36"/>
      <c r="K62" s="39" t="s">
        <v>89</v>
      </c>
      <c r="L62" s="39"/>
      <c r="M62" s="40">
        <f>E64/M64</f>
        <v>0.0019316063054409854</v>
      </c>
      <c r="N62" s="39" t="s">
        <v>87</v>
      </c>
      <c r="O62" s="39"/>
      <c r="P62" s="40">
        <f>F64/M64</f>
        <v>0.001507853551048082</v>
      </c>
    </row>
    <row r="63" spans="2:16" ht="15" thickBot="1">
      <c r="B63" s="26" t="s">
        <v>56</v>
      </c>
      <c r="C63" s="30">
        <v>3071</v>
      </c>
      <c r="D63" s="30">
        <v>2964</v>
      </c>
      <c r="E63" s="30">
        <v>196</v>
      </c>
      <c r="F63" s="30">
        <v>155</v>
      </c>
      <c r="G63" s="38">
        <f>SUM(C63,E63)</f>
        <v>3267</v>
      </c>
      <c r="H63" s="38">
        <f>SUM(D63,F63)</f>
        <v>3119</v>
      </c>
      <c r="I63" s="30">
        <v>23</v>
      </c>
      <c r="J63" s="36"/>
      <c r="K63" s="39" t="s">
        <v>90</v>
      </c>
      <c r="L63" s="39"/>
      <c r="M63" s="40">
        <f>G64/M64</f>
        <v>0.03505847788010622</v>
      </c>
      <c r="N63" s="39" t="s">
        <v>91</v>
      </c>
      <c r="O63" s="39"/>
      <c r="P63" s="40">
        <f>H64/M64</f>
        <v>0.03309155884513249</v>
      </c>
    </row>
    <row r="64" spans="2:16" ht="15" thickBot="1">
      <c r="B64" s="27" t="s">
        <v>57</v>
      </c>
      <c r="C64" s="28">
        <f>SUM(C60:C63)</f>
        <v>9381</v>
      </c>
      <c r="D64" s="28">
        <f aca="true" t="shared" si="11" ref="D64:I64">SUM(D60:D63)</f>
        <v>8944</v>
      </c>
      <c r="E64" s="28">
        <f t="shared" si="11"/>
        <v>547</v>
      </c>
      <c r="F64" s="28">
        <f t="shared" si="11"/>
        <v>427</v>
      </c>
      <c r="G64" s="29">
        <f t="shared" si="11"/>
        <v>9928</v>
      </c>
      <c r="H64" s="29">
        <f t="shared" si="11"/>
        <v>9371</v>
      </c>
      <c r="I64" s="29">
        <f t="shared" si="11"/>
        <v>89</v>
      </c>
      <c r="J64" s="36"/>
      <c r="K64" s="39" t="s">
        <v>85</v>
      </c>
      <c r="L64" s="39"/>
      <c r="M64" s="41">
        <v>283184</v>
      </c>
      <c r="N64" s="54" t="s">
        <v>57</v>
      </c>
      <c r="O64" s="55"/>
      <c r="P64" s="56"/>
    </row>
    <row r="65" spans="2:16" ht="15" thickBot="1">
      <c r="B65" s="26" t="s">
        <v>58</v>
      </c>
      <c r="C65" s="38">
        <v>3027</v>
      </c>
      <c r="D65" s="38">
        <v>2801</v>
      </c>
      <c r="E65" s="38">
        <v>161</v>
      </c>
      <c r="F65" s="38">
        <v>129</v>
      </c>
      <c r="G65" s="38">
        <f>SUM(C65,E65)</f>
        <v>3188</v>
      </c>
      <c r="H65" s="38">
        <f>SUM(D65,F65)</f>
        <v>2930</v>
      </c>
      <c r="I65" s="38">
        <v>36</v>
      </c>
      <c r="J65" s="36"/>
      <c r="K65" s="36"/>
      <c r="L65" s="36"/>
      <c r="M65" s="36"/>
      <c r="N65" s="36"/>
      <c r="O65" s="36"/>
      <c r="P65" s="36"/>
    </row>
    <row r="66" spans="2:16" ht="15" thickBot="1">
      <c r="B66" s="26" t="s">
        <v>59</v>
      </c>
      <c r="C66" s="38">
        <v>3564</v>
      </c>
      <c r="D66" s="38">
        <v>3284</v>
      </c>
      <c r="E66" s="38">
        <v>180</v>
      </c>
      <c r="F66" s="38">
        <v>135</v>
      </c>
      <c r="G66" s="38">
        <f aca="true" t="shared" si="12" ref="G66:G71">SUM(C66,E66)</f>
        <v>3744</v>
      </c>
      <c r="H66" s="38">
        <f aca="true" t="shared" si="13" ref="H66:H71">SUM(D66,F66)</f>
        <v>3419</v>
      </c>
      <c r="I66" s="38">
        <v>46</v>
      </c>
      <c r="J66" s="36"/>
      <c r="K66" s="36"/>
      <c r="L66" s="36"/>
      <c r="M66" s="36"/>
      <c r="N66" s="36"/>
      <c r="O66" s="36"/>
      <c r="P66" s="36"/>
    </row>
    <row r="67" spans="2:16" ht="15" thickBot="1">
      <c r="B67" s="26" t="s">
        <v>94</v>
      </c>
      <c r="C67" s="38">
        <v>3144</v>
      </c>
      <c r="D67" s="38">
        <v>2959</v>
      </c>
      <c r="E67" s="38">
        <v>161</v>
      </c>
      <c r="F67" s="38">
        <v>108</v>
      </c>
      <c r="G67" s="38">
        <f t="shared" si="12"/>
        <v>3305</v>
      </c>
      <c r="H67" s="38">
        <f t="shared" si="13"/>
        <v>3067</v>
      </c>
      <c r="I67" s="38">
        <v>38</v>
      </c>
      <c r="J67" s="36"/>
      <c r="K67" s="36"/>
      <c r="L67" s="36"/>
      <c r="M67" s="36"/>
      <c r="N67" s="36"/>
      <c r="O67" s="36"/>
      <c r="P67" s="36"/>
    </row>
    <row r="68" spans="2:16" ht="15" thickBot="1">
      <c r="B68" s="26" t="s">
        <v>95</v>
      </c>
      <c r="C68" s="38">
        <v>4922</v>
      </c>
      <c r="D68" s="38">
        <v>4664</v>
      </c>
      <c r="E68" s="38">
        <v>272</v>
      </c>
      <c r="F68" s="38">
        <v>233</v>
      </c>
      <c r="G68" s="38">
        <f t="shared" si="12"/>
        <v>5194</v>
      </c>
      <c r="H68" s="38">
        <f t="shared" si="13"/>
        <v>4897</v>
      </c>
      <c r="I68" s="38">
        <v>32</v>
      </c>
      <c r="J68" s="36"/>
      <c r="K68" s="36"/>
      <c r="L68" s="36"/>
      <c r="M68" s="36"/>
      <c r="N68" s="36"/>
      <c r="O68" s="36"/>
      <c r="P68" s="36"/>
    </row>
    <row r="69" spans="2:16" ht="15" thickBot="1">
      <c r="B69" s="26" t="s">
        <v>96</v>
      </c>
      <c r="C69" s="38">
        <v>3304</v>
      </c>
      <c r="D69" s="38">
        <v>3141</v>
      </c>
      <c r="E69" s="38">
        <v>205</v>
      </c>
      <c r="F69" s="38">
        <v>182</v>
      </c>
      <c r="G69" s="38">
        <f t="shared" si="12"/>
        <v>3509</v>
      </c>
      <c r="H69" s="38">
        <f t="shared" si="13"/>
        <v>3323</v>
      </c>
      <c r="I69" s="38">
        <v>38</v>
      </c>
      <c r="J69" s="36"/>
      <c r="K69" s="39" t="s">
        <v>88</v>
      </c>
      <c r="L69" s="39"/>
      <c r="M69" s="40">
        <f>C72/M72</f>
        <v>0.03827285879080803</v>
      </c>
      <c r="N69" s="39" t="s">
        <v>86</v>
      </c>
      <c r="O69" s="39"/>
      <c r="P69" s="40">
        <f>D72/M72</f>
        <v>0.03598297068150036</v>
      </c>
    </row>
    <row r="70" spans="2:16" ht="15" thickBot="1">
      <c r="B70" s="26" t="s">
        <v>60</v>
      </c>
      <c r="C70" s="38">
        <v>2041</v>
      </c>
      <c r="D70" s="38">
        <v>1920</v>
      </c>
      <c r="E70" s="38">
        <v>181</v>
      </c>
      <c r="F70" s="38">
        <v>161</v>
      </c>
      <c r="G70" s="38">
        <f t="shared" si="12"/>
        <v>2222</v>
      </c>
      <c r="H70" s="38">
        <f t="shared" si="13"/>
        <v>2081</v>
      </c>
      <c r="I70" s="38">
        <v>22</v>
      </c>
      <c r="J70" s="36"/>
      <c r="K70" s="39" t="s">
        <v>89</v>
      </c>
      <c r="L70" s="39"/>
      <c r="M70" s="40">
        <f>E72/M72</f>
        <v>0.002169186175835128</v>
      </c>
      <c r="N70" s="39" t="s">
        <v>87</v>
      </c>
      <c r="O70" s="39"/>
      <c r="P70" s="40">
        <f>F72/M72</f>
        <v>0.0017691454820404145</v>
      </c>
    </row>
    <row r="71" spans="2:16" ht="15" thickBot="1">
      <c r="B71" s="26" t="s">
        <v>61</v>
      </c>
      <c r="C71" s="38">
        <v>2194</v>
      </c>
      <c r="D71" s="38">
        <v>2099</v>
      </c>
      <c r="E71" s="38">
        <v>98</v>
      </c>
      <c r="F71" s="38">
        <v>78</v>
      </c>
      <c r="G71" s="38">
        <f t="shared" si="12"/>
        <v>2292</v>
      </c>
      <c r="H71" s="38">
        <f t="shared" si="13"/>
        <v>2177</v>
      </c>
      <c r="I71" s="38">
        <v>35</v>
      </c>
      <c r="J71" s="36"/>
      <c r="K71" s="39" t="s">
        <v>90</v>
      </c>
      <c r="L71" s="39"/>
      <c r="M71" s="40">
        <f>G72/M72</f>
        <v>0.04044204496664316</v>
      </c>
      <c r="N71" s="39" t="s">
        <v>91</v>
      </c>
      <c r="O71" s="39"/>
      <c r="P71" s="40">
        <f>H72/M72</f>
        <v>0.03775211616354077</v>
      </c>
    </row>
    <row r="72" spans="2:16" ht="15" thickBot="1">
      <c r="B72" s="27" t="s">
        <v>62</v>
      </c>
      <c r="C72" s="28">
        <f>SUM(C65:C71)</f>
        <v>22196</v>
      </c>
      <c r="D72" s="28">
        <f aca="true" t="shared" si="14" ref="D72:I72">SUM(D65:D71)</f>
        <v>20868</v>
      </c>
      <c r="E72" s="28">
        <f t="shared" si="14"/>
        <v>1258</v>
      </c>
      <c r="F72" s="28">
        <f t="shared" si="14"/>
        <v>1026</v>
      </c>
      <c r="G72" s="29">
        <f>SUM(G65:G71)</f>
        <v>23454</v>
      </c>
      <c r="H72" s="29">
        <f>SUM(H65:H71)</f>
        <v>21894</v>
      </c>
      <c r="I72" s="29">
        <f t="shared" si="14"/>
        <v>247</v>
      </c>
      <c r="J72" s="36"/>
      <c r="K72" s="39" t="s">
        <v>85</v>
      </c>
      <c r="L72" s="39"/>
      <c r="M72" s="41">
        <v>579941</v>
      </c>
      <c r="N72" s="54" t="s">
        <v>62</v>
      </c>
      <c r="O72" s="55"/>
      <c r="P72" s="56"/>
    </row>
    <row r="73" spans="2:16" ht="16.5" customHeight="1" thickBot="1">
      <c r="B73" s="26" t="s">
        <v>63</v>
      </c>
      <c r="C73" s="38">
        <v>7167</v>
      </c>
      <c r="D73" s="38">
        <v>6743</v>
      </c>
      <c r="E73" s="38">
        <v>485</v>
      </c>
      <c r="F73" s="38">
        <v>420</v>
      </c>
      <c r="G73" s="38">
        <f>SUM(C73,E73)</f>
        <v>7652</v>
      </c>
      <c r="H73" s="38">
        <f>SUM(D73,F73)</f>
        <v>7163</v>
      </c>
      <c r="I73" s="38">
        <v>54</v>
      </c>
      <c r="J73" s="36"/>
      <c r="K73" s="36"/>
      <c r="L73" s="36"/>
      <c r="M73" s="36"/>
      <c r="N73" s="36"/>
      <c r="O73" s="36"/>
      <c r="P73" s="36"/>
    </row>
    <row r="74" spans="2:16" ht="16.5" customHeight="1" thickBot="1">
      <c r="B74" s="26" t="s">
        <v>64</v>
      </c>
      <c r="C74" s="38">
        <v>2016</v>
      </c>
      <c r="D74" s="38">
        <v>1879</v>
      </c>
      <c r="E74" s="38">
        <v>168</v>
      </c>
      <c r="F74" s="38">
        <v>145</v>
      </c>
      <c r="G74" s="38">
        <f aca="true" t="shared" si="15" ref="G74:G79">SUM(C74,E74)</f>
        <v>2184</v>
      </c>
      <c r="H74" s="38">
        <f aca="true" t="shared" si="16" ref="H74:H79">SUM(D74,F74)</f>
        <v>2024</v>
      </c>
      <c r="I74" s="38">
        <v>21</v>
      </c>
      <c r="J74" s="36"/>
      <c r="K74" s="36"/>
      <c r="L74" s="36"/>
      <c r="M74" s="36"/>
      <c r="N74" s="36"/>
      <c r="O74" s="36"/>
      <c r="P74" s="36"/>
    </row>
    <row r="75" spans="2:16" ht="16.5" customHeight="1" thickBot="1">
      <c r="B75" s="26" t="s">
        <v>65</v>
      </c>
      <c r="C75" s="38">
        <v>2665</v>
      </c>
      <c r="D75" s="38">
        <v>2518</v>
      </c>
      <c r="E75" s="38">
        <v>138</v>
      </c>
      <c r="F75" s="38">
        <v>120</v>
      </c>
      <c r="G75" s="38">
        <f t="shared" si="15"/>
        <v>2803</v>
      </c>
      <c r="H75" s="38">
        <f t="shared" si="16"/>
        <v>2638</v>
      </c>
      <c r="I75" s="38">
        <v>40</v>
      </c>
      <c r="J75" s="36"/>
      <c r="K75" s="36"/>
      <c r="L75" s="36"/>
      <c r="M75" s="36"/>
      <c r="N75" s="36"/>
      <c r="O75" s="36"/>
      <c r="P75" s="36"/>
    </row>
    <row r="76" spans="2:16" ht="16.5" customHeight="1" thickBot="1">
      <c r="B76" s="26" t="s">
        <v>66</v>
      </c>
      <c r="C76" s="38">
        <v>3294</v>
      </c>
      <c r="D76" s="38">
        <v>3120</v>
      </c>
      <c r="E76" s="38">
        <v>175</v>
      </c>
      <c r="F76" s="38">
        <v>125</v>
      </c>
      <c r="G76" s="38">
        <f t="shared" si="15"/>
        <v>3469</v>
      </c>
      <c r="H76" s="38">
        <f t="shared" si="16"/>
        <v>3245</v>
      </c>
      <c r="I76" s="38">
        <v>32</v>
      </c>
      <c r="J76" s="36"/>
      <c r="K76" s="36"/>
      <c r="L76" s="36"/>
      <c r="M76" s="36"/>
      <c r="N76" s="36"/>
      <c r="O76" s="36"/>
      <c r="P76" s="36"/>
    </row>
    <row r="77" spans="2:16" ht="16.5" customHeight="1" thickBot="1">
      <c r="B77" s="26" t="s">
        <v>67</v>
      </c>
      <c r="C77" s="38">
        <v>2005</v>
      </c>
      <c r="D77" s="38">
        <v>1889</v>
      </c>
      <c r="E77" s="38">
        <v>71</v>
      </c>
      <c r="F77" s="38">
        <v>49</v>
      </c>
      <c r="G77" s="38">
        <f t="shared" si="15"/>
        <v>2076</v>
      </c>
      <c r="H77" s="38">
        <f t="shared" si="16"/>
        <v>1938</v>
      </c>
      <c r="I77" s="38">
        <v>21</v>
      </c>
      <c r="J77" s="36"/>
      <c r="K77" s="39" t="s">
        <v>88</v>
      </c>
      <c r="L77" s="39"/>
      <c r="M77" s="40">
        <f>C80/M80</f>
        <v>0.037162914913180876</v>
      </c>
      <c r="N77" s="39" t="s">
        <v>86</v>
      </c>
      <c r="O77" s="39"/>
      <c r="P77" s="40">
        <f>D80/M80</f>
        <v>0.03501636586735959</v>
      </c>
    </row>
    <row r="78" spans="2:16" ht="16.5" customHeight="1" thickBot="1">
      <c r="B78" s="26" t="s">
        <v>68</v>
      </c>
      <c r="C78" s="38">
        <v>2958</v>
      </c>
      <c r="D78" s="38">
        <v>2791</v>
      </c>
      <c r="E78" s="38">
        <v>212</v>
      </c>
      <c r="F78" s="38">
        <v>174</v>
      </c>
      <c r="G78" s="38">
        <f t="shared" si="15"/>
        <v>3170</v>
      </c>
      <c r="H78" s="38">
        <f t="shared" si="16"/>
        <v>2965</v>
      </c>
      <c r="I78" s="38">
        <v>29</v>
      </c>
      <c r="J78" s="36"/>
      <c r="K78" s="39" t="s">
        <v>89</v>
      </c>
      <c r="L78" s="39"/>
      <c r="M78" s="40">
        <f>E80/M80</f>
        <v>0.00235367219936545</v>
      </c>
      <c r="N78" s="39" t="s">
        <v>87</v>
      </c>
      <c r="O78" s="39"/>
      <c r="P78" s="40">
        <f>F80/M80</f>
        <v>0.001972377303068247</v>
      </c>
    </row>
    <row r="79" spans="2:16" ht="16.5" customHeight="1" thickBot="1">
      <c r="B79" s="26" t="s">
        <v>69</v>
      </c>
      <c r="C79" s="38">
        <v>3579</v>
      </c>
      <c r="D79" s="38">
        <v>3376</v>
      </c>
      <c r="E79" s="38">
        <v>251</v>
      </c>
      <c r="F79" s="38">
        <v>224</v>
      </c>
      <c r="G79" s="38">
        <f t="shared" si="15"/>
        <v>3830</v>
      </c>
      <c r="H79" s="38">
        <f t="shared" si="16"/>
        <v>3600</v>
      </c>
      <c r="I79" s="38">
        <v>38</v>
      </c>
      <c r="J79" s="36"/>
      <c r="K79" s="39" t="s">
        <v>90</v>
      </c>
      <c r="L79" s="39"/>
      <c r="M79" s="40">
        <f>G80/M80</f>
        <v>0.039516587112546325</v>
      </c>
      <c r="N79" s="39" t="s">
        <v>91</v>
      </c>
      <c r="O79" s="39"/>
      <c r="P79" s="40">
        <f>H80/M80</f>
        <v>0.036988743170427836</v>
      </c>
    </row>
    <row r="80" spans="2:16" ht="16.5" customHeight="1" thickBot="1">
      <c r="B80" s="27" t="s">
        <v>70</v>
      </c>
      <c r="C80" s="28">
        <f>SUM(C73:C79)</f>
        <v>23684</v>
      </c>
      <c r="D80" s="28">
        <f aca="true" t="shared" si="17" ref="D80:I80">SUM(D73:D79)</f>
        <v>22316</v>
      </c>
      <c r="E80" s="28">
        <f t="shared" si="17"/>
        <v>1500</v>
      </c>
      <c r="F80" s="28">
        <f t="shared" si="17"/>
        <v>1257</v>
      </c>
      <c r="G80" s="29">
        <f t="shared" si="17"/>
        <v>25184</v>
      </c>
      <c r="H80" s="29">
        <f t="shared" si="17"/>
        <v>23573</v>
      </c>
      <c r="I80" s="29">
        <f t="shared" si="17"/>
        <v>235</v>
      </c>
      <c r="J80" s="36"/>
      <c r="K80" s="39" t="s">
        <v>85</v>
      </c>
      <c r="L80" s="39"/>
      <c r="M80" s="41">
        <v>637302</v>
      </c>
      <c r="N80" s="54" t="s">
        <v>70</v>
      </c>
      <c r="O80" s="55"/>
      <c r="P80" s="56"/>
    </row>
    <row r="81" spans="2:16" ht="15" thickBot="1">
      <c r="B81" s="26" t="s">
        <v>71</v>
      </c>
      <c r="C81" s="38">
        <v>6544</v>
      </c>
      <c r="D81" s="38">
        <v>6244</v>
      </c>
      <c r="E81" s="38">
        <v>360</v>
      </c>
      <c r="F81" s="38">
        <v>311</v>
      </c>
      <c r="G81" s="38">
        <f>SUM(C81,E81)</f>
        <v>6904</v>
      </c>
      <c r="H81" s="38">
        <f>SUM(D81,F81)</f>
        <v>6555</v>
      </c>
      <c r="I81" s="38">
        <v>67</v>
      </c>
      <c r="J81" s="36"/>
      <c r="K81" s="36"/>
      <c r="L81" s="36"/>
      <c r="M81" s="36"/>
      <c r="N81" s="36"/>
      <c r="O81" s="36"/>
      <c r="P81" s="36"/>
    </row>
    <row r="82" spans="2:16" ht="15" thickBot="1">
      <c r="B82" s="26" t="s">
        <v>72</v>
      </c>
      <c r="C82" s="38">
        <v>4677</v>
      </c>
      <c r="D82" s="38">
        <v>4349</v>
      </c>
      <c r="E82" s="38">
        <v>313</v>
      </c>
      <c r="F82" s="38">
        <v>240</v>
      </c>
      <c r="G82" s="38">
        <f aca="true" t="shared" si="18" ref="G82:G92">SUM(C82,E82)</f>
        <v>4990</v>
      </c>
      <c r="H82" s="38">
        <f aca="true" t="shared" si="19" ref="H82:H92">SUM(D82,F82)</f>
        <v>4589</v>
      </c>
      <c r="I82" s="38">
        <v>48</v>
      </c>
      <c r="J82" s="36"/>
      <c r="K82" s="36"/>
      <c r="L82" s="36"/>
      <c r="M82" s="36"/>
      <c r="N82" s="36"/>
      <c r="O82" s="36"/>
      <c r="P82" s="36"/>
    </row>
    <row r="83" spans="2:16" ht="15" thickBot="1">
      <c r="B83" s="26" t="s">
        <v>73</v>
      </c>
      <c r="C83" s="38">
        <v>6032</v>
      </c>
      <c r="D83" s="38">
        <v>5732</v>
      </c>
      <c r="E83" s="38">
        <v>221</v>
      </c>
      <c r="F83" s="38">
        <v>180</v>
      </c>
      <c r="G83" s="38">
        <f t="shared" si="18"/>
        <v>6253</v>
      </c>
      <c r="H83" s="38">
        <f t="shared" si="19"/>
        <v>5912</v>
      </c>
      <c r="I83" s="38">
        <v>56</v>
      </c>
      <c r="J83" s="36"/>
      <c r="K83" s="36"/>
      <c r="L83" s="36"/>
      <c r="M83" s="36"/>
      <c r="N83" s="36"/>
      <c r="O83" s="36"/>
      <c r="P83" s="36"/>
    </row>
    <row r="84" spans="2:16" ht="15" thickBot="1">
      <c r="B84" s="26" t="s">
        <v>74</v>
      </c>
      <c r="C84" s="38">
        <v>4596</v>
      </c>
      <c r="D84" s="38">
        <v>4282</v>
      </c>
      <c r="E84" s="38">
        <v>325</v>
      </c>
      <c r="F84" s="38">
        <v>262</v>
      </c>
      <c r="G84" s="38">
        <f t="shared" si="18"/>
        <v>4921</v>
      </c>
      <c r="H84" s="38">
        <f t="shared" si="19"/>
        <v>4544</v>
      </c>
      <c r="I84" s="38">
        <v>61</v>
      </c>
      <c r="J84" s="36"/>
      <c r="K84" s="36"/>
      <c r="L84" s="36"/>
      <c r="M84" s="36"/>
      <c r="N84" s="36"/>
      <c r="O84" s="36"/>
      <c r="P84" s="36"/>
    </row>
    <row r="85" spans="2:16" ht="15" thickBot="1">
      <c r="B85" s="26" t="s">
        <v>75</v>
      </c>
      <c r="C85" s="38">
        <v>3401</v>
      </c>
      <c r="D85" s="38">
        <v>3199</v>
      </c>
      <c r="E85" s="38">
        <v>294</v>
      </c>
      <c r="F85" s="38">
        <v>218</v>
      </c>
      <c r="G85" s="38">
        <f t="shared" si="18"/>
        <v>3695</v>
      </c>
      <c r="H85" s="38">
        <f t="shared" si="19"/>
        <v>3417</v>
      </c>
      <c r="I85" s="38">
        <v>40</v>
      </c>
      <c r="J85" s="36"/>
      <c r="K85" s="36"/>
      <c r="L85" s="36"/>
      <c r="M85" s="36"/>
      <c r="N85" s="36"/>
      <c r="O85" s="36"/>
      <c r="P85" s="36"/>
    </row>
    <row r="86" spans="2:16" ht="15" thickBot="1">
      <c r="B86" s="26" t="s">
        <v>76</v>
      </c>
      <c r="C86" s="38">
        <v>4874</v>
      </c>
      <c r="D86" s="38">
        <v>4563</v>
      </c>
      <c r="E86" s="38">
        <v>318</v>
      </c>
      <c r="F86" s="38">
        <v>258</v>
      </c>
      <c r="G86" s="38">
        <f t="shared" si="18"/>
        <v>5192</v>
      </c>
      <c r="H86" s="38">
        <f t="shared" si="19"/>
        <v>4821</v>
      </c>
      <c r="I86" s="38">
        <v>54</v>
      </c>
      <c r="J86" s="36"/>
      <c r="K86" s="36"/>
      <c r="L86" s="36"/>
      <c r="M86" s="36"/>
      <c r="N86" s="36"/>
      <c r="O86" s="36"/>
      <c r="P86" s="36"/>
    </row>
    <row r="87" spans="2:16" ht="15" thickBot="1">
      <c r="B87" s="26" t="s">
        <v>77</v>
      </c>
      <c r="C87" s="38">
        <v>5954</v>
      </c>
      <c r="D87" s="38">
        <v>5585</v>
      </c>
      <c r="E87" s="38">
        <v>421</v>
      </c>
      <c r="F87" s="38">
        <v>338</v>
      </c>
      <c r="G87" s="38">
        <f t="shared" si="18"/>
        <v>6375</v>
      </c>
      <c r="H87" s="38">
        <f t="shared" si="19"/>
        <v>5923</v>
      </c>
      <c r="I87" s="38">
        <v>47</v>
      </c>
      <c r="J87" s="36"/>
      <c r="K87" s="36"/>
      <c r="L87" s="36"/>
      <c r="M87" s="36"/>
      <c r="N87" s="36"/>
      <c r="O87" s="36"/>
      <c r="P87" s="36"/>
    </row>
    <row r="88" spans="2:16" ht="15" thickBot="1">
      <c r="B88" s="26" t="s">
        <v>78</v>
      </c>
      <c r="C88" s="38">
        <v>5315</v>
      </c>
      <c r="D88" s="38">
        <v>5012</v>
      </c>
      <c r="E88" s="38">
        <v>330</v>
      </c>
      <c r="F88" s="38">
        <v>282</v>
      </c>
      <c r="G88" s="38">
        <f t="shared" si="18"/>
        <v>5645</v>
      </c>
      <c r="H88" s="38">
        <f t="shared" si="19"/>
        <v>5294</v>
      </c>
      <c r="I88" s="38">
        <v>65</v>
      </c>
      <c r="J88" s="36"/>
      <c r="K88" s="36"/>
      <c r="L88" s="36"/>
      <c r="M88" s="36"/>
      <c r="N88" s="36"/>
      <c r="O88" s="36"/>
      <c r="P88" s="36"/>
    </row>
    <row r="89" spans="2:16" ht="15" thickBot="1">
      <c r="B89" s="26" t="s">
        <v>79</v>
      </c>
      <c r="C89" s="38">
        <v>7110</v>
      </c>
      <c r="D89" s="38">
        <v>6624</v>
      </c>
      <c r="E89" s="38">
        <v>413</v>
      </c>
      <c r="F89" s="38">
        <v>344</v>
      </c>
      <c r="G89" s="38">
        <f t="shared" si="18"/>
        <v>7523</v>
      </c>
      <c r="H89" s="38">
        <f t="shared" si="19"/>
        <v>6968</v>
      </c>
      <c r="I89" s="38">
        <v>72</v>
      </c>
      <c r="J89" s="36"/>
      <c r="K89" s="36"/>
      <c r="L89" s="36"/>
      <c r="M89" s="36"/>
      <c r="N89" s="36"/>
      <c r="O89" s="36"/>
      <c r="P89" s="36"/>
    </row>
    <row r="90" spans="2:16" ht="15" thickBot="1">
      <c r="B90" s="26" t="s">
        <v>80</v>
      </c>
      <c r="C90" s="38">
        <v>5809</v>
      </c>
      <c r="D90" s="38">
        <v>5436</v>
      </c>
      <c r="E90" s="38">
        <v>251</v>
      </c>
      <c r="F90" s="38">
        <v>156</v>
      </c>
      <c r="G90" s="38">
        <f t="shared" si="18"/>
        <v>6060</v>
      </c>
      <c r="H90" s="38">
        <f t="shared" si="19"/>
        <v>5592</v>
      </c>
      <c r="I90" s="38">
        <v>60</v>
      </c>
      <c r="J90" s="36"/>
      <c r="K90" s="39" t="s">
        <v>88</v>
      </c>
      <c r="L90" s="39"/>
      <c r="M90" s="40">
        <f>C93/M93</f>
        <v>0.044335328174820304</v>
      </c>
      <c r="N90" s="39" t="s">
        <v>86</v>
      </c>
      <c r="O90" s="39"/>
      <c r="P90" s="40">
        <f>D93/M93</f>
        <v>0.04159659893372906</v>
      </c>
    </row>
    <row r="91" spans="2:16" ht="15" thickBot="1">
      <c r="B91" s="26" t="s">
        <v>81</v>
      </c>
      <c r="C91" s="38">
        <v>4984</v>
      </c>
      <c r="D91" s="38">
        <v>4630</v>
      </c>
      <c r="E91" s="38">
        <v>293</v>
      </c>
      <c r="F91" s="38">
        <v>245</v>
      </c>
      <c r="G91" s="38">
        <f t="shared" si="18"/>
        <v>5277</v>
      </c>
      <c r="H91" s="38">
        <f t="shared" si="19"/>
        <v>4875</v>
      </c>
      <c r="I91" s="38">
        <v>50</v>
      </c>
      <c r="J91" s="36"/>
      <c r="K91" s="39" t="s">
        <v>89</v>
      </c>
      <c r="L91" s="39"/>
      <c r="M91" s="40">
        <f>E93/M93</f>
        <v>0.0026585154139463197</v>
      </c>
      <c r="N91" s="39" t="s">
        <v>87</v>
      </c>
      <c r="O91" s="39"/>
      <c r="P91" s="40">
        <f>F93/M93</f>
        <v>0.002127098809111145</v>
      </c>
    </row>
    <row r="92" spans="2:16" ht="15" thickBot="1">
      <c r="B92" s="26" t="s">
        <v>82</v>
      </c>
      <c r="C92" s="38">
        <v>2608</v>
      </c>
      <c r="D92" s="38">
        <v>2424</v>
      </c>
      <c r="E92" s="38">
        <v>173</v>
      </c>
      <c r="F92" s="38">
        <v>136</v>
      </c>
      <c r="G92" s="38">
        <f t="shared" si="18"/>
        <v>2781</v>
      </c>
      <c r="H92" s="38">
        <f t="shared" si="19"/>
        <v>2560</v>
      </c>
      <c r="I92" s="38">
        <v>36</v>
      </c>
      <c r="J92" s="36"/>
      <c r="K92" s="39" t="s">
        <v>90</v>
      </c>
      <c r="L92" s="39"/>
      <c r="M92" s="40">
        <f>G93/M93</f>
        <v>0.046993843588766626</v>
      </c>
      <c r="N92" s="39" t="s">
        <v>91</v>
      </c>
      <c r="O92" s="39"/>
      <c r="P92" s="40">
        <f>H93/M93</f>
        <v>0.0437236977428402</v>
      </c>
    </row>
    <row r="93" spans="2:16" ht="15" thickBot="1">
      <c r="B93" s="27" t="s">
        <v>83</v>
      </c>
      <c r="C93" s="28">
        <f>SUM(C81:C92)</f>
        <v>61904</v>
      </c>
      <c r="D93" s="28">
        <f aca="true" t="shared" si="20" ref="D93:I93">SUM(D81:D92)</f>
        <v>58080</v>
      </c>
      <c r="E93" s="28">
        <f t="shared" si="20"/>
        <v>3712</v>
      </c>
      <c r="F93" s="28">
        <f t="shared" si="20"/>
        <v>2970</v>
      </c>
      <c r="G93" s="29">
        <f t="shared" si="20"/>
        <v>65616</v>
      </c>
      <c r="H93" s="29">
        <f t="shared" si="20"/>
        <v>61050</v>
      </c>
      <c r="I93" s="29">
        <f t="shared" si="20"/>
        <v>656</v>
      </c>
      <c r="J93" s="36"/>
      <c r="K93" s="39" t="s">
        <v>85</v>
      </c>
      <c r="L93" s="39"/>
      <c r="M93" s="41">
        <v>1396268</v>
      </c>
      <c r="N93" s="54" t="s">
        <v>83</v>
      </c>
      <c r="O93" s="55"/>
      <c r="P93" s="56"/>
    </row>
    <row r="94" spans="2:16" ht="15" thickBot="1">
      <c r="B94" s="26"/>
      <c r="C94" s="38"/>
      <c r="D94" s="38"/>
      <c r="E94" s="38"/>
      <c r="F94" s="38"/>
      <c r="G94" s="38"/>
      <c r="H94" s="38"/>
      <c r="I94" s="38"/>
      <c r="J94" s="36"/>
      <c r="K94" s="36"/>
      <c r="L94" s="36"/>
      <c r="M94" s="36"/>
      <c r="N94" s="36"/>
      <c r="O94" s="36"/>
      <c r="P94" s="36"/>
    </row>
    <row r="95" spans="2:16" ht="15" thickBot="1">
      <c r="B95" s="26"/>
      <c r="C95" s="38"/>
      <c r="D95" s="38"/>
      <c r="E95" s="38"/>
      <c r="F95" s="38"/>
      <c r="G95" s="38"/>
      <c r="H95" s="38"/>
      <c r="I95" s="38"/>
      <c r="J95" s="36"/>
      <c r="K95" s="39" t="s">
        <v>88</v>
      </c>
      <c r="L95" s="39"/>
      <c r="M95" s="40">
        <f>C98/M98</f>
        <v>0.019120852875269566</v>
      </c>
      <c r="N95" s="39" t="s">
        <v>86</v>
      </c>
      <c r="O95" s="39"/>
      <c r="P95" s="40">
        <f>D98/M98</f>
        <v>0.017611352938100355</v>
      </c>
    </row>
    <row r="96" spans="2:16" ht="15" thickBot="1">
      <c r="B96" s="26"/>
      <c r="C96" s="38"/>
      <c r="D96" s="38"/>
      <c r="E96" s="38"/>
      <c r="F96" s="38"/>
      <c r="G96" s="38"/>
      <c r="H96" s="38"/>
      <c r="I96" s="38"/>
      <c r="J96" s="36"/>
      <c r="K96" s="39" t="s">
        <v>89</v>
      </c>
      <c r="L96" s="39"/>
      <c r="M96" s="40">
        <f>E98/M98</f>
        <v>0.0015508667917038383</v>
      </c>
      <c r="N96" s="39" t="s">
        <v>87</v>
      </c>
      <c r="O96" s="39"/>
      <c r="P96" s="40">
        <f>F98/M98</f>
        <v>0.0011832481410281926</v>
      </c>
    </row>
    <row r="97" spans="2:16" ht="15" thickBot="1">
      <c r="B97" s="26"/>
      <c r="C97" s="38"/>
      <c r="D97" s="38"/>
      <c r="E97" s="38"/>
      <c r="F97" s="38"/>
      <c r="G97" s="38"/>
      <c r="H97" s="38"/>
      <c r="I97" s="38"/>
      <c r="J97" s="36"/>
      <c r="K97" s="39" t="s">
        <v>90</v>
      </c>
      <c r="L97" s="39"/>
      <c r="M97" s="40">
        <f>G98/M98</f>
        <v>0.020671719666973405</v>
      </c>
      <c r="N97" s="39" t="s">
        <v>91</v>
      </c>
      <c r="O97" s="39"/>
      <c r="P97" s="40">
        <f>H98/M98</f>
        <v>0.01879460107912855</v>
      </c>
    </row>
    <row r="98" spans="2:16" ht="15" thickBot="1">
      <c r="B98" s="27" t="s">
        <v>84</v>
      </c>
      <c r="C98" s="28">
        <v>24498</v>
      </c>
      <c r="D98" s="28">
        <v>22564</v>
      </c>
      <c r="E98" s="28">
        <v>1987</v>
      </c>
      <c r="F98" s="28">
        <v>1516</v>
      </c>
      <c r="G98" s="29">
        <f>SUM(C98,E98)</f>
        <v>26485</v>
      </c>
      <c r="H98" s="29">
        <f>SUM(D98,F98)</f>
        <v>24080</v>
      </c>
      <c r="I98" s="29">
        <v>127</v>
      </c>
      <c r="J98" s="36"/>
      <c r="K98" s="39" t="s">
        <v>85</v>
      </c>
      <c r="L98" s="39"/>
      <c r="M98" s="41">
        <v>1281219</v>
      </c>
      <c r="N98" s="54" t="s">
        <v>84</v>
      </c>
      <c r="O98" s="55"/>
      <c r="P98" s="56"/>
    </row>
    <row r="99" spans="2:16" ht="14.2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2:16" ht="14.25" customHeight="1">
      <c r="B100" s="53" t="s">
        <v>4</v>
      </c>
      <c r="C100" s="53">
        <f>C11+C18+C24+C30+C35+C40+C46+C51+C59+C64+C72+C80+C93+C98</f>
        <v>349318</v>
      </c>
      <c r="D100" s="53">
        <f>D11+D18+D24+D30+D35+D40+D46+D51+D59+D64+D72+D80+D93+D98</f>
        <v>326203</v>
      </c>
      <c r="E100" s="53">
        <f>E11+E18+E24+E30+E35+E40+E46+E51+E59+E64+E72+E80+E93+E98</f>
        <v>22388</v>
      </c>
      <c r="F100" s="53">
        <f>F11+F18+F24+F30+F35+F40+F46+F51+F59+F64+F72+F80+F93+F98</f>
        <v>18238</v>
      </c>
      <c r="G100" s="53">
        <f>G11+G18+G24+G30+G35+G40+G46+G51+G59+G64+G72+G80+G93+G98</f>
        <v>371706</v>
      </c>
      <c r="H100" s="53">
        <f>H11+H18+H24+H30+H35+H40+H46+H51+H59+H64+H72+H80+H93+H98</f>
        <v>344441</v>
      </c>
      <c r="I100" s="53">
        <f>I11+I18+I24+I30+I35+I40+I46+I51+I59+I64+I72+I80+I93+I98</f>
        <v>3463</v>
      </c>
      <c r="J100" s="36"/>
      <c r="K100" s="36"/>
      <c r="L100" s="36"/>
      <c r="M100" s="53">
        <f>SUM(M11,M18,M24,M30,M35,M40,M46,M51,M59,M64,M72,M80,M93,M98)</f>
        <v>10528821</v>
      </c>
      <c r="N100" s="36"/>
      <c r="O100" s="36"/>
      <c r="P100" s="36"/>
    </row>
    <row r="101" spans="2:16" ht="14.25" customHeight="1">
      <c r="B101" s="53"/>
      <c r="C101" s="53"/>
      <c r="D101" s="53"/>
      <c r="E101" s="53"/>
      <c r="F101" s="53"/>
      <c r="G101" s="53"/>
      <c r="H101" s="53"/>
      <c r="I101" s="53"/>
      <c r="J101" s="36"/>
      <c r="K101" s="36"/>
      <c r="L101" s="36"/>
      <c r="M101" s="53"/>
      <c r="N101" s="36"/>
      <c r="O101" s="36"/>
      <c r="P101" s="36"/>
    </row>
  </sheetData>
  <sheetProtection/>
  <mergeCells count="27">
    <mergeCell ref="N18:P18"/>
    <mergeCell ref="B1:I1"/>
    <mergeCell ref="C2:D2"/>
    <mergeCell ref="E2:F2"/>
    <mergeCell ref="G2:H2"/>
    <mergeCell ref="N11:P11"/>
    <mergeCell ref="N98:P98"/>
    <mergeCell ref="N24:P24"/>
    <mergeCell ref="N30:P30"/>
    <mergeCell ref="N35:P35"/>
    <mergeCell ref="N40:P40"/>
    <mergeCell ref="N46:P46"/>
    <mergeCell ref="N51:P51"/>
    <mergeCell ref="N59:P59"/>
    <mergeCell ref="N64:P64"/>
    <mergeCell ref="N72:P72"/>
    <mergeCell ref="N80:P80"/>
    <mergeCell ref="N93:P93"/>
    <mergeCell ref="H100:H101"/>
    <mergeCell ref="I100:I101"/>
    <mergeCell ref="M100:M101"/>
    <mergeCell ref="B100:B101"/>
    <mergeCell ref="C100:C101"/>
    <mergeCell ref="D100:D101"/>
    <mergeCell ref="E100:E101"/>
    <mergeCell ref="F100:F101"/>
    <mergeCell ref="G100:G10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Sigut</dc:creator>
  <cp:keywords/>
  <dc:description/>
  <cp:lastModifiedBy>Václav Vildmon</cp:lastModifiedBy>
  <cp:lastPrinted>2021-02-15T09:19:47Z</cp:lastPrinted>
  <dcterms:created xsi:type="dcterms:W3CDTF">2016-09-07T09:33:38Z</dcterms:created>
  <dcterms:modified xsi:type="dcterms:W3CDTF">2023-01-17T10:41:13Z</dcterms:modified>
  <cp:category/>
  <cp:version/>
  <cp:contentType/>
  <cp:contentStatus/>
  <cp:revision>3</cp:revision>
</cp:coreProperties>
</file>